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ksander\Documents\IJFP 2017\DSO Grosuplje\RAZPIS NADZIDAVA PROSTOROV\PDF - ODDAJA\4. STROJNE INSTALACIJE\"/>
    </mc:Choice>
  </mc:AlternateContent>
  <bookViews>
    <workbookView xWindow="-122" yWindow="-122" windowWidth="29045" windowHeight="15840" tabRatio="892"/>
  </bookViews>
  <sheets>
    <sheet name="REKAPITULACIJA" sheetId="85" r:id="rId1"/>
    <sheet name="SPLOŠNO" sheetId="50" r:id="rId2"/>
    <sheet name="OGREVANJE IN HLAJENJE" sheetId="75" r:id="rId3"/>
    <sheet name="VODOVOD" sheetId="74" r:id="rId4"/>
    <sheet name="PREZRAČEVANJE" sheetId="76" r:id="rId5"/>
  </sheets>
  <definedNames>
    <definedName name="__c99999" localSheetId="2">#REF!</definedName>
    <definedName name="__c99999" localSheetId="4">#REF!</definedName>
    <definedName name="__c99999">#REF!</definedName>
    <definedName name="_c99999" localSheetId="2">#REF!</definedName>
    <definedName name="_c99999" localSheetId="4">#REF!</definedName>
    <definedName name="_c99999">#REF!</definedName>
    <definedName name="_xlnm._FilterDatabase" localSheetId="2" hidden="1">'OGREVANJE IN HLAJENJE'!$D$1:$D$488</definedName>
    <definedName name="_xlnm._FilterDatabase" localSheetId="4" hidden="1">PREZRAČEVANJE!$D$1:$D$640</definedName>
    <definedName name="_xlnm._FilterDatabase" localSheetId="0" hidden="1">REKAPITULACIJA!#REF!</definedName>
    <definedName name="_xlnm._FilterDatabase" localSheetId="1" hidden="1">SPLOŠNO!$E$2:$E$4</definedName>
    <definedName name="_xlnm._FilterDatabase" localSheetId="3" hidden="1">VODOVOD!$E$1:$E$107</definedName>
    <definedName name="_Toc118266906" localSheetId="2">'OGREVANJE IN HLAJENJE'!#REF!</definedName>
    <definedName name="_Toc118266906" localSheetId="4">PREZRAČEVANJE!#REF!</definedName>
    <definedName name="_Toc118266906" localSheetId="3">VODOVOD!#REF!</definedName>
    <definedName name="_Toc288064503" localSheetId="2">'OGREVANJE IN HLAJENJE'!#REF!</definedName>
    <definedName name="_Toc288064503" localSheetId="4">PREZRAČEVANJE!#REF!</definedName>
    <definedName name="_Toc288064503" localSheetId="3">VODOVOD!#REF!</definedName>
    <definedName name="_Toc289939629" localSheetId="2">#REF!</definedName>
    <definedName name="_Toc289939629" localSheetId="4">#REF!</definedName>
    <definedName name="_Toc289939629" localSheetId="0">#REF!</definedName>
    <definedName name="_Toc289939629" localSheetId="3">#REF!</definedName>
    <definedName name="_Toc289939629">#REF!</definedName>
    <definedName name="_Toc36444360" localSheetId="2">'OGREVANJE IN HLAJENJE'!#REF!</definedName>
    <definedName name="_Toc36444360" localSheetId="4">PREZRAČEVANJE!#REF!</definedName>
    <definedName name="_Toc36444360" localSheetId="3">VODOVOD!#REF!</definedName>
    <definedName name="_Toc378407465" localSheetId="2">'OGREVANJE IN HLAJENJE'!#REF!</definedName>
    <definedName name="_Toc378407465" localSheetId="4">PREZRAČEVANJE!#REF!</definedName>
    <definedName name="_Toc378407465" localSheetId="3">VODOVOD!#REF!</definedName>
    <definedName name="_Toc38077199" localSheetId="1">SPLOŠNO!#REF!</definedName>
    <definedName name="_Toc411039739" localSheetId="2">'OGREVANJE IN HLAJENJE'!#REF!</definedName>
    <definedName name="_Toc411039739" localSheetId="4">PREZRAČEVANJE!#REF!</definedName>
    <definedName name="_Toc411039739" localSheetId="3">VODOVOD!#REF!</definedName>
    <definedName name="_Toc500839550" localSheetId="2">'OGREVANJE IN HLAJENJE'!#REF!</definedName>
    <definedName name="_Toc500839550" localSheetId="4">PREZRAČEVANJE!#REF!</definedName>
    <definedName name="_Toc500839550" localSheetId="3">VODOVOD!#REF!</definedName>
    <definedName name="_Toc59433016" localSheetId="2">'OGREVANJE IN HLAJENJE'!#REF!</definedName>
    <definedName name="_Toc59433016" localSheetId="4">PREZRAČEVANJE!#REF!</definedName>
    <definedName name="_Toc59433016" localSheetId="3">VODOVOD!#REF!</definedName>
    <definedName name="_Toc97625447" localSheetId="2">'OGREVANJE IN HLAJENJE'!#REF!</definedName>
    <definedName name="_Toc97625447" localSheetId="4">PREZRAČEVANJE!#REF!</definedName>
    <definedName name="_Toc97625447" localSheetId="3">VODOVOD!#REF!</definedName>
    <definedName name="OLE_LINK1" localSheetId="2">'OGREVANJE IN HLAJENJE'!#REF!</definedName>
    <definedName name="OLE_LINK1" localSheetId="4">PREZRAČEVANJE!#REF!</definedName>
    <definedName name="OLE_LINK1" localSheetId="1">SPLOŠNO!#REF!</definedName>
    <definedName name="OLE_LINK1" localSheetId="3">VODOVOD!#REF!</definedName>
    <definedName name="OLE_LINK3" localSheetId="2">'OGREVANJE IN HLAJENJE'!#REF!</definedName>
    <definedName name="OLE_LINK3" localSheetId="4">PREZRAČEVANJE!#REF!</definedName>
    <definedName name="OLE_LINK3" localSheetId="1">SPLOŠNO!#REF!</definedName>
    <definedName name="OLE_LINK3" localSheetId="3">VODOVOD!#REF!</definedName>
    <definedName name="_xlnm.Print_Area" localSheetId="2">'OGREVANJE IN HLAJENJE'!$A$1:$F$496</definedName>
    <definedName name="_xlnm.Print_Area" localSheetId="0">REKAPITULACIJA!$A$1:$D$25</definedName>
    <definedName name="_xlnm.Print_Area" localSheetId="1">SPLOŠNO!$A$2:$B$42</definedName>
    <definedName name="_xlnm.Print_Area" localSheetId="3">VODOVOD!$A$1:$F$107</definedName>
    <definedName name="_xlnm.Print_Titles" localSheetId="2">'OGREVANJE IN HLAJENJE'!$1:$4</definedName>
    <definedName name="_xlnm.Print_Titles" localSheetId="4">PREZRAČEVANJE!$1:$3</definedName>
    <definedName name="_xlnm.Print_Titles" localSheetId="3">VODOVOD!$1:$4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2" i="74" l="1"/>
  <c r="F104" i="74"/>
  <c r="F52" i="74" l="1"/>
  <c r="F93" i="74"/>
  <c r="F92" i="74"/>
  <c r="F90" i="74"/>
  <c r="F88" i="74"/>
  <c r="F87" i="74"/>
  <c r="F86" i="74"/>
  <c r="F81" i="74"/>
  <c r="F80" i="74"/>
  <c r="F79" i="74"/>
  <c r="F74" i="74"/>
  <c r="F71" i="74"/>
  <c r="F458" i="75"/>
  <c r="A458" i="75"/>
  <c r="F74" i="75"/>
  <c r="F69" i="75"/>
  <c r="F37" i="74"/>
  <c r="F35" i="74"/>
  <c r="F33" i="74"/>
  <c r="F17" i="74"/>
  <c r="F16" i="74"/>
  <c r="F15" i="74"/>
  <c r="F14" i="74"/>
  <c r="F31" i="74"/>
  <c r="F23" i="74"/>
  <c r="F22" i="74"/>
  <c r="F21" i="74"/>
  <c r="F20" i="74"/>
  <c r="F119" i="75"/>
  <c r="F377" i="75"/>
  <c r="F61" i="75"/>
  <c r="F58" i="74"/>
  <c r="F390" i="75"/>
  <c r="F379" i="75" l="1"/>
  <c r="F105" i="75"/>
  <c r="F116" i="75"/>
  <c r="F113" i="75"/>
  <c r="F110" i="75"/>
  <c r="F108" i="75"/>
  <c r="F102" i="75"/>
  <c r="F99" i="75"/>
  <c r="F94" i="75"/>
  <c r="F50" i="75"/>
  <c r="F470" i="75"/>
  <c r="F468" i="75"/>
  <c r="F472" i="75"/>
  <c r="F446" i="75"/>
  <c r="F383" i="75"/>
  <c r="F358" i="75"/>
  <c r="F355" i="75"/>
  <c r="F352" i="75"/>
  <c r="F349" i="75"/>
  <c r="F345" i="75"/>
  <c r="F342" i="75"/>
  <c r="F339" i="75"/>
  <c r="F336" i="75"/>
  <c r="F335" i="75"/>
  <c r="F334" i="75"/>
  <c r="F333" i="75"/>
  <c r="F332" i="75"/>
  <c r="F331" i="75"/>
  <c r="F327" i="75"/>
  <c r="F326" i="75"/>
  <c r="F321" i="75"/>
  <c r="F314" i="75"/>
  <c r="F303" i="75"/>
  <c r="F293" i="75"/>
  <c r="F276" i="75"/>
  <c r="F258" i="75"/>
  <c r="F240" i="75"/>
  <c r="F222" i="75"/>
  <c r="F192" i="75"/>
  <c r="F168" i="75"/>
  <c r="F398" i="75" l="1"/>
  <c r="F420" i="75"/>
  <c r="F421" i="75"/>
  <c r="F418" i="75"/>
  <c r="F422" i="75"/>
  <c r="F424" i="75"/>
  <c r="F423" i="75"/>
  <c r="F419" i="75"/>
  <c r="F417" i="75"/>
  <c r="F414" i="75"/>
  <c r="F412" i="75"/>
  <c r="F413" i="75"/>
  <c r="F411" i="75"/>
  <c r="F408" i="75"/>
  <c r="F410" i="75"/>
  <c r="F409" i="75"/>
  <c r="F51" i="74" l="1"/>
  <c r="F16" i="76"/>
  <c r="F31" i="76"/>
  <c r="F1" i="76" s="1"/>
  <c r="F39" i="76"/>
  <c r="F23" i="76" l="1"/>
  <c r="F19" i="76"/>
  <c r="F60" i="76" l="1"/>
  <c r="F67" i="76"/>
  <c r="F66" i="76"/>
  <c r="F59" i="76"/>
  <c r="F58" i="76"/>
  <c r="F57" i="76"/>
  <c r="A10" i="85"/>
  <c r="A11" i="85"/>
  <c r="A12" i="85"/>
  <c r="B12" i="85"/>
  <c r="B11" i="85"/>
  <c r="B10" i="85"/>
  <c r="F72" i="76" l="1"/>
  <c r="F65" i="76"/>
  <c r="F114" i="76"/>
  <c r="F26" i="74"/>
  <c r="F11" i="74"/>
  <c r="F7" i="74"/>
  <c r="F431" i="75" l="1"/>
  <c r="F430" i="75"/>
  <c r="F112" i="76" l="1"/>
  <c r="F116" i="76" s="1"/>
  <c r="F110" i="76"/>
  <c r="F108" i="76"/>
  <c r="F56" i="76" l="1"/>
  <c r="F51" i="76"/>
  <c r="F46" i="76" l="1"/>
  <c r="F94" i="76" l="1"/>
  <c r="F104" i="76" l="1"/>
  <c r="F99" i="76"/>
  <c r="F81" i="76" l="1"/>
  <c r="A7" i="75" l="1"/>
  <c r="F480" i="75" l="1"/>
  <c r="F466" i="75"/>
  <c r="F465" i="75"/>
  <c r="F447" i="75"/>
  <c r="F475" i="75"/>
  <c r="F473" i="75"/>
  <c r="F454" i="75"/>
  <c r="F453" i="75"/>
  <c r="F444" i="75"/>
  <c r="F439" i="75"/>
  <c r="F445" i="75" l="1"/>
  <c r="F487" i="75"/>
  <c r="F482" i="75"/>
  <c r="F460" i="75"/>
  <c r="F435" i="75"/>
  <c r="F416" i="75"/>
  <c r="F415" i="75"/>
  <c r="F407" i="75"/>
  <c r="F403" i="75"/>
  <c r="F400" i="75"/>
  <c r="F399" i="75"/>
  <c r="F391" i="75"/>
  <c r="F389" i="75"/>
  <c r="F385" i="75"/>
  <c r="F384" i="75"/>
  <c r="F375" i="75"/>
  <c r="F495" i="75" l="1"/>
  <c r="F491" i="75"/>
  <c r="F91" i="76" l="1"/>
  <c r="F87" i="76"/>
  <c r="F58" i="75"/>
  <c r="F55" i="75"/>
  <c r="F52" i="75"/>
  <c r="F47" i="75"/>
  <c r="F44" i="75"/>
  <c r="F41" i="75"/>
  <c r="F36" i="75"/>
  <c r="F17" i="75"/>
  <c r="F12" i="75"/>
  <c r="F100" i="74"/>
  <c r="F97" i="74"/>
  <c r="F67" i="74"/>
  <c r="F66" i="74"/>
  <c r="F65" i="74"/>
  <c r="F61" i="74"/>
  <c r="F57" i="74"/>
  <c r="F56" i="74"/>
  <c r="F50" i="74"/>
  <c r="F47" i="74"/>
  <c r="F40" i="74"/>
  <c r="F1" i="75" l="1"/>
  <c r="D10" i="85" s="1"/>
  <c r="F106" i="74"/>
  <c r="F1" i="74" s="1"/>
  <c r="D12" i="85"/>
  <c r="A7" i="74" l="1"/>
  <c r="A9" i="74" l="1"/>
  <c r="A16" i="75"/>
  <c r="A13" i="74" l="1"/>
  <c r="A19" i="74" s="1"/>
  <c r="A22" i="75"/>
  <c r="A40" i="75" s="1"/>
  <c r="A43" i="75" s="1"/>
  <c r="A46" i="75" s="1"/>
  <c r="A49" i="75" l="1"/>
  <c r="A19" i="76"/>
  <c r="A23" i="76" l="1"/>
  <c r="A27" i="76" s="1"/>
  <c r="A34" i="76" l="1"/>
  <c r="A41" i="76" l="1"/>
  <c r="A50" i="76" l="1"/>
  <c r="A55" i="76" l="1"/>
  <c r="A64" i="76" s="1"/>
  <c r="A71" i="76" s="1"/>
  <c r="A77" i="76" l="1"/>
  <c r="A85" i="76" s="1"/>
  <c r="A89" i="76" s="1"/>
  <c r="A93" i="76" s="1"/>
  <c r="A98" i="76" s="1"/>
  <c r="A103" i="76" s="1"/>
  <c r="A108" i="76" s="1"/>
  <c r="A110" i="76" s="1"/>
  <c r="A112" i="76" s="1"/>
  <c r="A114" i="76" s="1"/>
  <c r="A116" i="76" s="1"/>
  <c r="D11" i="85"/>
  <c r="D14" i="85" s="1"/>
  <c r="A52" i="75"/>
  <c r="A54" i="75" s="1"/>
  <c r="D15" i="85" l="1"/>
  <c r="D16" i="85" s="1"/>
  <c r="A57" i="75"/>
  <c r="A61" i="75" l="1"/>
  <c r="A65" i="75" l="1"/>
  <c r="A73" i="75" l="1"/>
  <c r="A80" i="75" s="1"/>
  <c r="A98" i="75" s="1"/>
  <c r="A101" i="75" s="1"/>
  <c r="A104" i="75" s="1"/>
  <c r="A107" i="75" l="1"/>
  <c r="A110" i="75" s="1"/>
  <c r="A112" i="75" s="1"/>
  <c r="A115" i="75" s="1"/>
  <c r="A119" i="75" l="1"/>
  <c r="A125" i="75" s="1"/>
  <c r="A170" i="75" l="1"/>
  <c r="A194" i="75" s="1"/>
  <c r="A224" i="75" l="1"/>
  <c r="A242" i="75" s="1"/>
  <c r="A260" i="75" s="1"/>
  <c r="A278" i="75" l="1"/>
  <c r="A295" i="75" s="1"/>
  <c r="A305" i="75" l="1"/>
  <c r="A316" i="75" s="1"/>
  <c r="A323" i="75" s="1"/>
  <c r="A329" i="75" l="1"/>
  <c r="A338" i="75" s="1"/>
  <c r="A341" i="75" s="1"/>
  <c r="A344" i="75" s="1"/>
  <c r="A347" i="75" s="1"/>
  <c r="A351" i="75" s="1"/>
  <c r="A354" i="75" s="1"/>
  <c r="A357" i="75" s="1"/>
  <c r="A360" i="75" s="1"/>
  <c r="A377" i="75" l="1"/>
  <c r="A379" i="75" s="1"/>
  <c r="A381" i="75" s="1"/>
  <c r="A388" i="75" s="1"/>
  <c r="A397" i="75" s="1"/>
  <c r="A402" i="75" s="1"/>
  <c r="A405" i="75" s="1"/>
  <c r="A428" i="75" s="1"/>
  <c r="A435" i="75" s="1"/>
  <c r="A439" i="75" s="1"/>
  <c r="A441" i="75" s="1"/>
  <c r="A451" i="75" s="1"/>
  <c r="A460" i="75" s="1"/>
  <c r="A462" i="75" s="1"/>
  <c r="A479" i="75" s="1"/>
  <c r="A482" i="75" s="1"/>
  <c r="A486" i="75" s="1"/>
  <c r="A489" i="75" s="1"/>
  <c r="A495" i="75" s="1"/>
  <c r="A25" i="74"/>
  <c r="A29" i="74" l="1"/>
  <c r="A33" i="74" l="1"/>
  <c r="A35" i="74" s="1"/>
  <c r="A37" i="74" l="1"/>
  <c r="A39" i="74" s="1"/>
  <c r="A42" i="74" s="1"/>
  <c r="A49" i="74" s="1"/>
  <c r="A54" i="74" l="1"/>
  <c r="A60" i="74" s="1"/>
  <c r="A63" i="74" l="1"/>
  <c r="A69" i="74" l="1"/>
  <c r="A73" i="74" s="1"/>
  <c r="A76" i="74" s="1"/>
  <c r="A83" i="74" s="1"/>
  <c r="A95" i="74" l="1"/>
  <c r="A99" i="74" s="1"/>
  <c r="A102" i="74" s="1"/>
  <c r="A104" i="74" l="1"/>
  <c r="A106" i="74" s="1"/>
</calcChain>
</file>

<file path=xl/sharedStrings.xml><?xml version="1.0" encoding="utf-8"?>
<sst xmlns="http://schemas.openxmlformats.org/spreadsheetml/2006/main" count="819" uniqueCount="508">
  <si>
    <t>NOTRANJA VODOVODNA INŠTALACIJA</t>
  </si>
  <si>
    <t>Kompleten umivalnik za invalide bele barve skupaj s stenskima pritrdilnima vijakoma, enoročno stoječo mešalno baterijo s komolčnim posluževanjem skupaj z dvema armiranima cevema R 3/8" ø 10 x 400 mm, kotnima regulirnima ventiloma DN15, fleksibilno odtočno cevjo s podometnim odtočnim sifonom, kompletno z montažnim in tesnilnim materialom</t>
  </si>
  <si>
    <t xml:space="preserve">velikosti 670 x 600 mm </t>
  </si>
  <si>
    <t>- komplet elementi za pritrditev na steno,</t>
  </si>
  <si>
    <t>- nastavljivimi kovinskimi priključki za vodovodno omrežje,</t>
  </si>
  <si>
    <t>- elementi za montažo in priključitev umivalnika,</t>
  </si>
  <si>
    <t>MS navojna krogelna pipa, skupaj z ročko za posluževanje, skupaj s tesnilnim materialom</t>
  </si>
  <si>
    <t>Vzidna omarica iz RF pločevine skupaj s tacami za vzidavo, vratci</t>
  </si>
  <si>
    <t>300 x 300 x 150 mm</t>
  </si>
  <si>
    <t>Cev iz nerjavečega materiala 1.4401 po DVGW W 534 (press sistem) skupaj z vsemi fitingi, tesnilnim, in pritrdilnim materialom ter dodatkom na odrez</t>
  </si>
  <si>
    <t>VIEGA Sanpress Inox ali enakovredni</t>
  </si>
  <si>
    <t>Ø18 x 1</t>
  </si>
  <si>
    <t>Ø22 x 1,2</t>
  </si>
  <si>
    <t>Ø28 x 1,2</t>
  </si>
  <si>
    <t>debelina 13 mm (hladna voda pod stropom)</t>
  </si>
  <si>
    <t>debelina 19 mm (topla voda pod stropom)</t>
  </si>
  <si>
    <t>debelina 25 mm (topla voda pod stropom)</t>
  </si>
  <si>
    <t>Horizontalni talni sifon DN50 s tesnilno prirobnico, sifonskim vložkom, stranskim dotokom DN40, odtokom DN 50 s krogličnim zglobom, skrajšljivim okvirnim nastavkom in nerjavečo jekleno rešetko 150x150mm. Vgradna zaščita je zajeta z dobavo</t>
  </si>
  <si>
    <t>pretočnost 1,6 l/s</t>
  </si>
  <si>
    <t>ACO Easyflow ali enakovredni</t>
  </si>
  <si>
    <t>Odtočne cevi SML – Ductil dolžine 3 m po ISO 6594 oziroma DIN 19522 (nodularna litina), skupaj s fazonskimi kosi, z vijačnimi tesnilnimi spojkami za izvedbo kanalizacije pod stropom ali v jašku, obešali, vključno ves montažni material</t>
  </si>
  <si>
    <t>Ø100</t>
  </si>
  <si>
    <t>PP odtočna cev skupaj z gumi tesnili in vsemi ostalimi fazonskimi kosi</t>
  </si>
  <si>
    <t>Valsir tip PP ali enakovredni</t>
  </si>
  <si>
    <t>Ø50</t>
  </si>
  <si>
    <t>Ø110</t>
  </si>
  <si>
    <t>debelina 13 mm</t>
  </si>
  <si>
    <t xml:space="preserve">Izdelava požarno odpornih prebojev na prehodih cevi skozi meje požarnih celic in sektorjev po SZPV 408 </t>
  </si>
  <si>
    <t>dolžina oboda cevi do 0,5 m (Ø15 -Ø125)</t>
  </si>
  <si>
    <t>MS protipovratni ventil z navojnimi priključki, skupaj s tesnilnim in vijačnim materialom.</t>
  </si>
  <si>
    <t>PREZRAČEVANJE</t>
  </si>
  <si>
    <t>U = 230 V/50 Hz</t>
  </si>
  <si>
    <t>Krožnikasti prezračevalni ventil za odvod zraka iz sanitarij, prostorov s povišano relativno vlažnostjo, skupaj z montažnim in pritrdilnim materialom;</t>
  </si>
  <si>
    <t>velikost 100</t>
  </si>
  <si>
    <t>Aluminijasta rešetka z okvirjem in protiokvirjem, 
prirejena za montažo v vrata, skupaj s pritrdilnim materialom;</t>
  </si>
  <si>
    <t>VODOVOD IN VERTIKALNA KANALIZACIJA</t>
  </si>
  <si>
    <t>z visoko odpornostjo proti prehodu vodne pare (η&gt;7.000) skladno z EN 12086 in EN 13469 in nizko toplotno prevodnostjo (λd(0°C)=0,035 W/mK) skladno z EN 8497, skupaj z lepilom ter obdelavo fazonskih kosov ter armatur</t>
  </si>
  <si>
    <t>kpl</t>
  </si>
  <si>
    <t>m</t>
  </si>
  <si>
    <t>kos</t>
  </si>
  <si>
    <t>SKUPAJ:</t>
  </si>
  <si>
    <t>Pri izdelavi ponudbe na podlagi predmetnega popisa je potrebno v ceni posamezne enote ali sistema navedenega v popisu upoštevati:</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</si>
  <si>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</si>
  <si>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Pripravo dokumentacije skladno s »Pravilnikom o gradbenih proizvodih«, ki jo izvajalec pred montažo preda nadzornemu organu (atesti, izjave o skladnosti, CE certifikati, tehnična soglasja…)</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</si>
  <si>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</si>
  <si>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Zaščito vgrajenega materiala na objektu proti poškodbam nastalim zaradi izvajanja gradbenih ali ostalih del po vgradnji materiala.</t>
  </si>
  <si>
    <t>Pripravo dokumentacije o ustrezni montaži elementov ali naprav z zapisniki o kontroli električnih in cevnih povezav posamezne naprave ali zagonu naprav s strani za to pooblaščene organizacije ali proizvajalca, če je to potrebno.</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</si>
  <si>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</si>
  <si>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Izpiranje in čiščenje vseh cevnih instalacij.</t>
  </si>
  <si>
    <t>Dezinfekcijo sistemov pitne vode ter izpiranje, jemanje vzorcev, pregled ustreznosti vode in pridobitev izvida o ustreznosti. V primeru da izvidi niso ustrezni je izvajalec dolžan ponoviti postopke dezinfekcije in po potrebi izvesti dela za odpravo problema.</t>
  </si>
  <si>
    <t>Ureguliranje vseh cevnih razvodov z nastavitvijo regulacijskih elementov na posameznem končnem elementu in v sistemu, izvedbo meritev pretokov ter pridobitev zapisnika o uravnovešenju cevnih sistemov.</t>
  </si>
  <si>
    <t>Zagon in kontrola posameznega sistema v celoti ter izdelava zapisnika o funkcionalnosti sistema.</t>
  </si>
  <si>
    <t>Izdelava funkcionalnih shem posameznih sistemov v okvirju, nameščena na steno v strojnici, skupaj z navodili za uporabo posameznega sistema.</t>
  </si>
  <si>
    <t>Izdelava dokazila o zanesljivosti objekta skladno z veljavnim pravilnikom.</t>
  </si>
  <si>
    <t>Priprava podrobnih navodil za obratovanje in vzdrževanje elementov in sistemov v objektu. Uvajanje upravljavca sistemov investitorja, poučevanja, šolanja ter pomoč v prvem letu obratovanja.</t>
  </si>
  <si>
    <t>SPLOŠNO</t>
  </si>
  <si>
    <t>Opis postavke</t>
  </si>
  <si>
    <t>e.m.</t>
  </si>
  <si>
    <t>€/enoto</t>
  </si>
  <si>
    <t>€ skupaj</t>
  </si>
  <si>
    <t>kol</t>
  </si>
  <si>
    <t>ur</t>
  </si>
  <si>
    <t>Meritve mikroklime za letno in zimsko obratovanje ter izdaja potrdila o izpolnjevanju projektnih zahtev s strani pooblaščene organizacije.</t>
  </si>
  <si>
    <t>Tlačne, tesnostne in ostale potrebne preizkuse sistemov z zapisniki o izvedbah preizkusov, podpisanimi s strani nadzornega organa. V kolikor je za posamezno instalacijo potrebno pridobiti ustrezno dokumentacijo drugega podjetja (plin, vodovod, vročevod), je potrebno upoštevati stroške nadzora s strani tega podjetja, naročilo preskusov in pridobitev dokumentacije o ustreznosti in uspešno opravljenih preizkusih.</t>
  </si>
  <si>
    <t>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t>
  </si>
  <si>
    <t>DN 15</t>
  </si>
  <si>
    <t>DN 20</t>
  </si>
  <si>
    <t>ali enakovredni</t>
  </si>
  <si>
    <t>U=230 V</t>
  </si>
  <si>
    <t>Krogelna pipa za praznjenje z navojnima priključkoma, z zaporno kapo, tesnilom in verižico, vijačnim spojem za gibko cev, skupaj s tesnilnim in vijačnim materialom</t>
  </si>
  <si>
    <t>m2</t>
  </si>
  <si>
    <t>DN25, PN6</t>
  </si>
  <si>
    <t xml:space="preserve">MS avtomatski odzračevalni ventil z navojem R 3/8" skupaj z varilnim črnim kolčakom in tesnilnim  materialom </t>
  </si>
  <si>
    <t>Izdelava požarno odpornih prebojev na prehodih cevi skozi meje požarnih celic in sektorjev po SZPV 408 skupaj z označbo prebojev ter izdelavo tehnične dokumentacije z dokumentiranjem vseh prebojev</t>
  </si>
  <si>
    <t>debeline 25 mm</t>
  </si>
  <si>
    <t>35×1,5  (DN 32)</t>
  </si>
  <si>
    <t>debeline 13 mm</t>
  </si>
  <si>
    <t>debeline 19 mm</t>
  </si>
  <si>
    <t>DN 32, PN 6</t>
  </si>
  <si>
    <t>Termometer v okroglem ohišju f80, z navojnim priključkom R 1/2", komplet z montažnim in tesnilnim materialom</t>
  </si>
  <si>
    <t>Regulacijski ventil za hidravlično uravnoteženje z navojnima priključkoma, z funkcijami :</t>
  </si>
  <si>
    <t>- prednastavitev,</t>
  </si>
  <si>
    <t>- meritev pretoka, tlačne razlike in temperature,</t>
  </si>
  <si>
    <t>- zaporno funkcijo,</t>
  </si>
  <si>
    <t>- izpustom</t>
  </si>
  <si>
    <t>Osnovne karakteristike:</t>
  </si>
  <si>
    <t>- zvezna nastavitev z ročnim oštevilčenim kolesom</t>
  </si>
  <si>
    <t>- samotesnilna merilna priključka,</t>
  </si>
  <si>
    <t>- fiksiranje nastavitve kolesa,</t>
  </si>
  <si>
    <t>- možnost praznjenje in polnjenje sistema,</t>
  </si>
  <si>
    <t>- merilni priključki in kolo na eni strani,</t>
  </si>
  <si>
    <t>- meritve pretokov, tlakov in temperatur z instrumentom</t>
  </si>
  <si>
    <t>- adapter za izpust lahko vgradimo, ko je sistem pod tlakom</t>
  </si>
  <si>
    <t>Ventil naj se dobavi in vgradi skupaj s tesnilnim in pritrdilnim materialom</t>
  </si>
  <si>
    <t>OPOMBA: obešala za vodoravno, poševno in navpično pritrjevanje cevi na gradbeno ali drugo vrsto konstrukcije sestavljene iz predfabriciranih obešal je iz pocinkanega železa in obsega objemke s podlogo iz sintetične gume odporne do 120 °C – dušenje zvoka, navojne palice s temeljno ploščo ali temeljnim profilom, kovinskih vložkov, vijakov z maticami, drsne in fiksne podpore. Vsa obešala se izvede po smernicah za montažo in preprečevanje prenosa hrupa na gradbeno konstrukcijo!</t>
  </si>
  <si>
    <t>DN 25</t>
  </si>
  <si>
    <t>WC, konzolni s podometnim kotličkom: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aktivirna tipka za dvo-količinsko splakovanje, 
- sedežne deske s pokrovom - higienska,
- kompleta s pritrdilnim in tesnilnim materialom</t>
  </si>
  <si>
    <t>Samostoječi vgradni element za umivalnik, za suho gradnjo in nastavljivo konzolo za pritrditev umivalnika 150 – 300 mm skupaj s</t>
  </si>
  <si>
    <t>- elementi za montažo in priključitev stenske armature,</t>
  </si>
  <si>
    <t>Geberit Duofix H=130 cm ali enakovredni</t>
  </si>
  <si>
    <t>20 x 2,8 debelina izolacije 13mm</t>
  </si>
  <si>
    <t>25 x 3,5 debelina izolacije 13mm</t>
  </si>
  <si>
    <t>REHAU RAUTITAN flex ali enakovredni</t>
  </si>
  <si>
    <t>Ø75</t>
  </si>
  <si>
    <t>Strešna kapa za oddušno cev, vključno ves montažni material in tesnilni material za prehod skozi streho (ravna streha)</t>
  </si>
  <si>
    <t>SIKA ali enakovredni</t>
  </si>
  <si>
    <t>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Delovna temperatura je 70˚C (kratkotrajna maksimalna obratovalna temperatura 100˚C), trajen obratovalni tlak 10 bar (namenjeno za življenjsko dobo 50 let). Cevi so predizolirane iz pravokotne ali okrogle izolacije cevi. Izolacija je izdelana iz polietilenske pene s parno zaporo po EnEV in za zaščito proti kondenzaciji in segrevanju v ceveh hladne vode po DIN 1988 s toplotno prevodnostjo 0,040 W/(mK). Oba konca cevi sta opremljena z zaključno kapo (za higienično tesnjenje v skladu z DIN 806). Razred gradbenega materiala: B2 po DIN 4102-1 ali E po DIN EN 13501-1. Cevi so dobavljene skupaj s fazonskimi kosi ter držali (kolena, T-kosi, navojni priključki, prehodni kosi, držala za kotne in podometne ventile, zidne mešalne baterije..)</t>
  </si>
  <si>
    <t>OGREVANJE IN HLAJENJE</t>
  </si>
  <si>
    <t>DANFOSS tip MSV-BD</t>
  </si>
  <si>
    <t>Cev iz neplemenitega jekla, material 1.0308 (E235) po EN 10305-3 (PRESS sistem) skupaj z vsemi fitingi za zatiskanje (kolena, T-kosi, navojni priključki, prehodni kosi), tesnili (FPM rdeči) in pritrdilnim materialom</t>
  </si>
  <si>
    <t>42×1,5  (DN 40)</t>
  </si>
  <si>
    <t>VIEGA tip PRESTABO</t>
  </si>
  <si>
    <t>debeline 32 mm</t>
  </si>
  <si>
    <t>ARMACELL tip ARMAFLEX XG</t>
  </si>
  <si>
    <t>Opomba: Podest je zajet v gradbeno obrtniških delih</t>
  </si>
  <si>
    <t>DN 15, PN 6</t>
  </si>
  <si>
    <t>Avtomatski odzračevalnik mikro zračnih mehurčkov z navojnima priključkoma ter krogelno pipico DN25, skupaj s tesnilnim in montažnim materialom</t>
  </si>
  <si>
    <t xml:space="preserve">Obtočna črpalka z elektronsko regulacijo, mokrim rotorjem, skupaj z navojnimi priključki, tesnilnim in vijačnim materialom Z vgrajenim elektronskim regulatorjem zvezne regulacije števila vrtljajev v odvisnosti od konstantnega/variabilnega dif. tlaka. Energetski razred: A Delovanje črpalke pri temperaturi medija od (–10°C do +110°C). </t>
  </si>
  <si>
    <t>Tripotni regulacijski ventil z navojnimi priključki, skupaj s tesnilnim materialom ter elektromotornim pogonom z zvezno regulacijo</t>
  </si>
  <si>
    <t>Pogon DANFOSS tip  AME 435</t>
  </si>
  <si>
    <t>ali enakovredni.</t>
  </si>
  <si>
    <t>Krogelna zaporna pipa z navojnima priključkoma, s podaljšano ročko za posluževanje, skupaj s tesnilnim in vijačnim materialom</t>
  </si>
  <si>
    <t>MS čistilni kos z navojnima priključkoma, s, skupaj s tesnilnim in vijačnim materialom</t>
  </si>
  <si>
    <t>Pneumatex tip ZEPARO ZUP 10</t>
  </si>
  <si>
    <t>ZEPARO tip ZUT 25</t>
  </si>
  <si>
    <t>DN20</t>
  </si>
  <si>
    <t>DANFOSS tip AB-QM,</t>
  </si>
  <si>
    <t>z merilnimi priključki</t>
  </si>
  <si>
    <t>MS navojna krogelna pipa z navojnima priključkoma, ročko za posluževanje ter tesnilnim in montažnim materialom</t>
  </si>
  <si>
    <t>DN 20 (za konvektorje)</t>
  </si>
  <si>
    <t xml:space="preserve">Toplotna izolacija razvoda ogrevne in hladilne vode  s cevno izolacijo iz sintetičnega kavčuka z zaprto celično strukturo, zpolnjuje pogoje za preprečevanje toplotnih izgub, korozije, rosenja in kondenzacije, prenosa hrupa na gradbeno konstrukcijo, elastična in odporna od -50°C do +105 °C, </t>
  </si>
  <si>
    <t>Tlačna PP cev za lepljenje za odvod kondenzata, skupaj z vsemi fazonskimi kosi, vključno ves pritrdilni in montažni material</t>
  </si>
  <si>
    <t xml:space="preserve">za izolirane negorljive cevi 25×15 cm </t>
  </si>
  <si>
    <t>Dobaviti skupaj z vmesnimi releji in ožičenjem za delovanje enega para "master and slave" regulatorjev, skupaj z montažnim in pritrdilnim materialom.</t>
  </si>
  <si>
    <t>Napajanje enot ni zajeto v načrtu strojnih instalacij.</t>
  </si>
  <si>
    <t>Dovod</t>
  </si>
  <si>
    <t>Barvo rešetke določi arhitekt.</t>
  </si>
  <si>
    <t>Konstrukcijske značilnosti: požarna loputa vsebuje uležajeno lamelo iz kalcijevega silikata, intumescentno požarno tesnilo in termoelektrični prožilni mehanizem s temperaturo proženja 72°C. Ohišje iz pocinkane pločevine vsebuje termično bariero na mestu lamele. Silikonski tesnilni profil nameščen na lamelo v kombinaciji s penastim profilom na naslonu omogoča tesnjenje hladnega dima. Vgradnja po navodilih proizvajalca v masivno steno minimalne debeline 100
mm ali masivno stropno ploščo minimalne debeline 125 mm.</t>
  </si>
  <si>
    <t>Elektromotorni pogon omogoča daljinsko proženje požarne lopute po principu mirovnega toka. Pogon je ob normalnem obratovanju stalno pod napetostjo in drži lamelo lopute v legi odprto. Požarna centrala sproži loputo s prekinitvijo napajanja. Lamela se s pomočjo prednapete vzmeti v pogonu samodejno, brez zunanje energije, postavi v varnostni položaj zaprto. Za dodatno varnost je vgrajeno tudi temperaturno tipalo s tremi termovarovalkami (dve v kanalu, ena v okolico), ki trajno prekinejo dovod napetosti motorju in tako zaprejo lamelo, ko temperatura preseže 72°C.</t>
  </si>
  <si>
    <t>Signalizacijo odprtosti voditi posamezno za vsako loputo na klimatsko napravo, ki ji pripada kanalski razvod, kjer je požarna loputa vgrajena. Položaj lamele lopute se lahko odčita na mehanskem prikazovalniku. Skupaj s požarnim tesnenjem.</t>
  </si>
  <si>
    <t>Izdelava požarno odpornih prebojev na prehodih kanalov skozi meje požarnih celic in sektorjev po SIST EN 1366-3 skupaj z označbo prebojev ter izdelavo tehnične dokumentacije z dokumentiranjem vseh prebojev.</t>
  </si>
  <si>
    <t>obseg preboja:</t>
  </si>
  <si>
    <t>- do 2000 mm</t>
  </si>
  <si>
    <t>Zračni kanali pravokotnega in okroglega preseka,
izdelani iz pocinkane pločevine po standardih SIST EN 1505 ter SIST EN 1506, spojeni s prirobničnimi spoji, kompletno z loputami, fazonskimi in oblikovnimi kosi, pritrdilnim in montažnim materialom ter dodatkom na odrez za nazivne velikosti daljše stranice. Standardno
so vsi kanali in fazonski kosi izdelani z pritrjenim prirobničnim profilom na vsakem koncu kanala oziroma fazonskega kosa. Podporne razdalje kanalov in pripadajočih delov ne smejo nikoli preseči 2400mm pri katerikoli dimenziji kanala. Prav tako ne sme biti pri montaži izveden več kot en kanalski spoj med dvema podporama. Podpora mora biti oddaljena od prirobničnega spoja maksimalno 500 mm. Sistem izdelave kanalov mora ustrezati tesnostnem razredu C in tlačnemu razredu 2 po standardu SIST EN 1507:2006.</t>
  </si>
  <si>
    <t>V kanalski razvod morajo biti nameščene revizijske odprtine z zrakotesnimi pokrovi (Upoštevati standard SIST ENV 12097 (03.97)).</t>
  </si>
  <si>
    <t>V ponudbi zajeti tudi obešala za vodoravno, poševno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</si>
  <si>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kg</t>
  </si>
  <si>
    <t>debelina 50 mm</t>
  </si>
  <si>
    <t>debelina 10 mm</t>
  </si>
  <si>
    <t>I./</t>
  </si>
  <si>
    <t>II./</t>
  </si>
  <si>
    <t>Vgradni sifon za odvod kondenzata prirejen za montažo v steno, skupaj z vsem montažnim in pritrdilnim materialom.</t>
  </si>
  <si>
    <t>-velikost priključka Φ32</t>
  </si>
  <si>
    <t>- dimenzija: 100×100mm</t>
  </si>
  <si>
    <t>HL tip 138</t>
  </si>
  <si>
    <t>Izdelava različnih utorov, odprtin in ostala gradbena dela v zvezi z instalacijo ogrevanja in hlajenja</t>
  </si>
  <si>
    <t>DN25</t>
  </si>
  <si>
    <t>DN 25 (za konvektorje)</t>
  </si>
  <si>
    <t>Ventil DANFOSS tip VRG3 15/4.0</t>
  </si>
  <si>
    <t>debeline 9 mm</t>
  </si>
  <si>
    <t>Termostatska glava z možnostjo blokiranja in omejevanja temperature, s plinskim polnenjem, z vgrajenim tipalom, s protizmrzovalno zaščito, opremljena z zaskočnim priključkom primeren za montažo na termostatski ventil</t>
  </si>
  <si>
    <t>Danfoss tip RA 2940</t>
  </si>
  <si>
    <t>Opomba: Izolacija je zajeta ločeno v popisu.</t>
  </si>
  <si>
    <t>dolžine 50 cm</t>
  </si>
  <si>
    <t>Kombiniran avtomatski omejevalnik pretoka z regulacijskim ventilom ter merilnimi priključki. Regulator diferenčnega tlaka vzdržuje konstanten tlak preko regulacijskega ventila neodvisno od spremenljivih pogojev v napeljavi. Zaradi same konstrukcijske izvedbe je pretok avtomatsko omejen na želeno vrednost in ventil ima avtoriteto 100%. Regulator naj bo opremljen z ektromotornim pogonom za ON/OFF regulacijski signal, skupaj z pritrdilnim in montažnim materialom</t>
  </si>
  <si>
    <t>Čiščenje in miniziranje vseh cevi iz neplemenitega jekla, ter obešalnik konzol, ki so predvidene tudi za hlajenje.</t>
  </si>
  <si>
    <t>KONVEKTOSKO OGREVANJE IN HLAJENJE, RADIATORSKO OGREVANJE</t>
  </si>
  <si>
    <t>REHAU tip RAUTITAN flex</t>
  </si>
  <si>
    <t xml:space="preserve">Gola difuzijsko tesna cev iz visokotlačnega zamreženega polietilena (PE-Xa) v skladu z DIN 16892 in DIN EN ISO 15875, ki se lahko uporablja v ogrevalnih sistemih z max. delovno temperaturo 90˚C in max. delovni tlak 10 barov, kratkoročno do temperature 100˚C (namenjeno za obratovalno življenjsko dobo 50 let). Cevi imajo kisikovo pregrado v skladu z DIN 4726. Kot univerzalna cev je prav tako primerna za pitno vodo glede na DIN 2000, evropsko direktivo 98/83 / ES, DIN EN 806 in DIN 1988. Obratovalna temperatura in tlaki za pitno hladno in toplo vodo so v skladu z DVGW, ZVSHK in DIN 1988. </t>
  </si>
  <si>
    <t xml:space="preserve">Delovna temperatura je 70˚C (kratkotrajna maksimalna obratovalna temperatura 100˚C), trajen obratovalni tlak 10 bar (namenjeno za življenjsko dobo 50 let). Oba konca cevi sta opremljena z zaključno kapo (za higienično tesnjenje v skladu z DIN 806). Razred gradbenega materiala: B2 po DIN 4102-1 ali E po DIN EN 13501-1. </t>
  </si>
  <si>
    <t>Cevi so dobavljene skupaj s fazonskimi kosi ter držali (kolena, T-kosi, navojni priključki, prehodni kosi, držala za ventile, ...)</t>
  </si>
  <si>
    <t>20 x 2,8</t>
  </si>
  <si>
    <t>21/900/700</t>
  </si>
  <si>
    <t>16 x 2,2</t>
  </si>
  <si>
    <t>32 x 4.4</t>
  </si>
  <si>
    <t>PP d32</t>
  </si>
  <si>
    <t>Izdelava posnetkov za projekt izvedenih del z vrisom sprememb nastalih med gradnjo v projektno dokumentacijo (PZI načrt) v papirni obliki, ki jih potrdi nadzor po ZGO in predaja izdelovalcu PID načrta.</t>
  </si>
  <si>
    <t>Priključitev vseh električnih porabnikov strojne opreme na električno omrežje.</t>
  </si>
  <si>
    <t>Označevanje cevovodov, kanalov ter ostalih vgrajenih naprav skladno s standardom DIN 2403 z označevalnimi okvirji dimenzije 105 x 55 mm z jeklenim zateznim pasom ter nalepkami za označbo medija in smeri toka.</t>
  </si>
  <si>
    <t xml:space="preserve">INVESTITOR: 
</t>
  </si>
  <si>
    <t>OBJEKT:</t>
  </si>
  <si>
    <t>REKAPITULACIJA STROJNIH INSTALACIJ</t>
  </si>
  <si>
    <t>OPOMBE:</t>
  </si>
  <si>
    <t xml:space="preserve">Navedena oprema oziroma material je informativnega značaja, ki odgovarja zahtevani kvaliteti. V kolikor bo ponujena drugačna oprema oziroma material, mora biti enake ali boljše kvalitete.
</t>
  </si>
  <si>
    <t>V kolikor se ugotovi, da je ponujena oprema oziroma materiali slabše kvalitete kot projektirano oziroma ne dosega zahtevane parametre, bo izvajalec vgradil opremo oziroma materiale po projektni dokumentaciji.</t>
  </si>
  <si>
    <t>Točne cene bo investitor dobil po pridobljenem soglasju upravljalca javnega vročevodnega omrežja ENERGETIKA LJUBLJANA d.o.o. ter na podlagi zbranih ponudb izvajalcev in dobaviteljev opreme, oziroma ob sklenitvi pogodbe z izvajalcem.</t>
  </si>
  <si>
    <t>SKUPAJ z DDV:</t>
  </si>
  <si>
    <r>
      <t xml:space="preserve">Fleksibilni priključki, ojačani z jekleno pletenico, za temperaturno območje 0-120 </t>
    </r>
    <r>
      <rPr>
        <sz val="10"/>
        <color indexed="8"/>
        <rFont val="Arial"/>
        <family val="2"/>
        <charset val="238"/>
      </rPr>
      <t xml:space="preserve">°C, namenjeni za vezavo ventilatorskih konvektorjev, z navojnimi priključki ter tesnilnim in pritrdilnim materialom. </t>
    </r>
  </si>
  <si>
    <r>
      <t>Jekleni panelni radiatorji ventil kompakt,</t>
    </r>
    <r>
      <rPr>
        <sz val="10"/>
        <color indexed="10"/>
        <rFont val="Arial"/>
        <family val="2"/>
        <charset val="238"/>
      </rPr>
      <t xml:space="preserve"> </t>
    </r>
    <r>
      <rPr>
        <b/>
        <sz val="10"/>
        <rFont val="Arial"/>
        <family val="2"/>
        <charset val="238"/>
      </rPr>
      <t>s spodnjima sredinskima priključkoma</t>
    </r>
    <r>
      <rPr>
        <sz val="10"/>
        <color indexed="8"/>
        <rFont val="Arial"/>
        <family val="2"/>
        <charset val="238"/>
      </rPr>
      <t xml:space="preserve">, vgrajenim termostatskim ventilom, spodnjim priključnim kosom (kotnim-priključek iz stene) za dvocevni sistem, z regulacijo količine, s priključki za večplastne  cevi, izdelani za delovni tlak NP 6 in </t>
    </r>
  </si>
  <si>
    <r>
      <t>temperaturo do 110</t>
    </r>
    <r>
      <rPr>
        <sz val="10"/>
        <color indexed="8"/>
        <rFont val="Arial"/>
        <family val="2"/>
        <charset val="238"/>
      </rPr>
      <t xml:space="preserve">°C skupaj z odzračevalno pipico, konzolami za montažo </t>
    </r>
    <r>
      <rPr>
        <b/>
        <sz val="10"/>
        <color indexed="8"/>
        <rFont val="Arial"/>
        <family val="2"/>
        <charset val="238"/>
      </rPr>
      <t>na steno</t>
    </r>
    <r>
      <rPr>
        <sz val="10"/>
        <color indexed="8"/>
        <rFont val="Arial"/>
        <family val="2"/>
        <charset val="238"/>
      </rPr>
      <t>, tesnilnim in pritrdilnim materialom</t>
    </r>
  </si>
  <si>
    <r>
      <t>m</t>
    </r>
    <r>
      <rPr>
        <vertAlign val="superscript"/>
        <sz val="10"/>
        <rFont val="Arial"/>
        <family val="2"/>
        <charset val="238"/>
      </rPr>
      <t>2</t>
    </r>
  </si>
  <si>
    <t>Aluminijasta prezračevalna rešetka za odvod zraka, skupaj z nastavnim delom za regulacijo količine zraka ter montažnim in pritrdilnim materialom;</t>
  </si>
  <si>
    <t>Aluminijasta prezračevalna rešetka za dovod zraka, skupaj z nastavnim delom za regulacijo količine zraka ter montažnim in pritrdilnim materialom;</t>
  </si>
  <si>
    <t>Okrogla požarna loputa za ločitev požarnih sektorjev
v prezračevalnih in klimatskih sistemih, odporna na
ogenj in hladen dim, požarne odpornosti EI60S, EI90S ali EI120S, testirana po EN 1366-2, klasificirana po EN 13501-3 in certificirana po EN 15650.</t>
  </si>
  <si>
    <t>Izolacija prezračevalnih kanalov  s fleksibilno zaprtocelično izolacijo iz sintetičnega kavčuka z visoko upornostjo proti difuziji vodne pare in nizko toplotno prevodnostjo. Vključno s samolepilnimi trakovi in lepilom. Material je samougasljiv, ne kaplja in ne širi ognja.
Tehnični podatki:
-	toplotna prevodnost  λ ≤ 0,034 W/m.K pri 0 °C
-	koeficient upora proti difuziji vodne pare je μ ≥ 10.000
-	za temperaturno področje od -50°C do + 110°C (lepljenje na površine do 85°C)
-	požarni razred B-s3,d0 po EN 13501-1</t>
  </si>
  <si>
    <t>Kaimann tip Kaiflex ST</t>
  </si>
  <si>
    <r>
      <t>Dobava in montaža elastomerne fleksibilne izolacije na osnovi sintetičnega kavčuka za izolacijo cevovodov sanitarno tople</t>
    </r>
    <r>
      <rPr>
        <u/>
        <sz val="10"/>
        <rFont val="Arial"/>
        <family val="2"/>
        <charset val="238"/>
      </rPr>
      <t>/hladne</t>
    </r>
    <r>
      <rPr>
        <sz val="10"/>
        <rFont val="Arial"/>
        <family val="2"/>
        <charset val="238"/>
      </rPr>
      <t xml:space="preserve"> vode, zračnih kanalov, rezervoarjev, ventilov, fitingov, prirobnic, cevovodov  v hladilni in klimatski tehniki in procesni industriji za preprečevanje kondenzacije in energijske prihranke. EU požarna klasifikacija B-s3,d0; toplotna prevodnost λ pri 0°C je 0,034 W/m.K; koef. upora difuziji vodne pare je 10.000; za temp. območje od -50°C  do  +110°C; trakovi in plošče lepljeni na površino do maks. +85°C. Toplotne mostove potrebno zaščititi s cevnimi nosilci Kaiflex. Spoje (vzdožne, prečne, površino) potrebno lepiti z original Kaiflex lepilom,  za čiščenje orodja, rok in razmaščevanje pa Kaiflex čistilo. CE certifikat v skladu z EN 14304.</t>
    </r>
  </si>
  <si>
    <t>Kaiflex ST ali enakovredni</t>
  </si>
  <si>
    <t>TERVOL</t>
  </si>
  <si>
    <t>Kvadratni regulator variabilnega zračnega pretoka z večtočkovnim križnim tipalom tlačne diference po celotnem zračnem preseku (visoka merilna točnost; 5%). Primeren za dovod in odvod zraka iz prostora, v režimu ''master and slave''. Regulator je tovarniško kalibriran na izbran pretok ter omogoča dodatno nastavitev pretoka preko ZTH-EU vmesnika na mestu vgradnje. Možnost krmiljenje z vhodnim signalom 0-10V. Regulacija omogoča priklop na CNS preko MBus, ModBus ali LON protokola. Ohišje naprave iz pocinkane pločevine (tesnost ohišja; razrad C, skladno z EN 1751). Razred tesnosti lopute 4, skladno z EN 1751. Z veljavnim ILH higijenskim certifikatom VDI 6022 in VDI 3803, za standarnde in čiste prostore. Delovanje v območju do 1000 Pa.</t>
  </si>
  <si>
    <t>Lokacijo za krmiljenje določi arhitekt ali investitor. Predlog lokacije je zrisan v tlorisu.</t>
  </si>
  <si>
    <t>125; L=370</t>
  </si>
  <si>
    <t>DIEM tip BTT-25 BFL230-T</t>
  </si>
  <si>
    <t>DIEM tip VPE</t>
  </si>
  <si>
    <t>315 × 115</t>
  </si>
  <si>
    <t xml:space="preserve">Meritve in nastavitve količin zraka na posameznem končnem elementu s strani pooblaščenega podjetja ter pridobitev zapisnika o opravljenih meritvah in količinah. Če meritve niso ustrezne, je izvajalec dolžan izvesti potrebne nastavitve, dokler meritve ne izkazujejo ustreznih količin. </t>
  </si>
  <si>
    <t xml:space="preserve">Meritve mikroklime za letno in zimsko obratovanje ter izdaja potrdila o izpolnjevanju projektnih zahtev s strani pooblaščene organizacije. </t>
  </si>
  <si>
    <t>Sodelovanje z izvajalci električnih inštalacij, programerjem avtomatike prezračevalnega sistema in porgramerjem sistemov aktivne požarne zaščite, funkciomalni zagon sistemov ter poskusno obratovanje.</t>
  </si>
  <si>
    <t>Pripravljalna dela, zarisovanje, pregled, zaključna dela ter čiščenje po končanih delih</t>
  </si>
  <si>
    <t>DE LONGHI tip DolceVita Linea</t>
  </si>
  <si>
    <t>DN 40, PN 6</t>
  </si>
  <si>
    <t>Pršna mešalna baterija z ročno prho na konzoli in fiksno prho na steni, skupaj s pritrdilnim in montažnim materialom 
(po izbiri investitorja oziroma arhitekta)</t>
  </si>
  <si>
    <t>Talna kanaleta sestavljena iz korita iz nerjaveče pločevine skupaj z nosilci, višino vgradnje 95 mm, sifonskim vložkom z zaporo povratnega toka ter snemljivim lovilcem trdih delcev, odtokom DN50, nerjavečo rešetko. Vgradna zaščita je zajeta z dobavo, vključno ves tesnilni in pritrdilni material materialom</t>
  </si>
  <si>
    <t>- VIEGA tip Advantix Vario ali enakovredni</t>
  </si>
  <si>
    <t>dolžina 900 mm</t>
  </si>
  <si>
    <t>Kompleten umivalnik bele barve za vgradnjo na pult, z odprtino za odtočno garnituro ø45, eenoročno stoječo mešalno armaturo, skupaj z dvema armiranima cevema R 3/8" ø10 x 400 mm, kotnima regulirnima ventiloma DN15, odtočnim ventilom s čepom na poteg in pokromanim odtočnim S sifonom, kompletno z montažnim in tesnilnim materialom</t>
  </si>
  <si>
    <t>(po izboru investitorja ali arhitekta)</t>
  </si>
  <si>
    <t>Pripravljalna in zaključna dela (cca. 5%)</t>
  </si>
  <si>
    <t>Izdelava različnih utorov, odprtin in ostala gradbena dela v zvezi z inštalacijo vodovoda in kanalizacije, skupaj z izdelavo odprtin skozi betonske in opečne stene, dolbenjem opečnih sten, sanacijo in vzpostavitvijo predhodnega stanja, v ceni zajeti tudi gradbeni material</t>
  </si>
  <si>
    <t>Izdelava različnih utorov, odprtin in ostala gradbena dela v zvezi z inštalacijo prezračevanja, skupaj z izdelavo odprtin skozi betonske in opečne stene, dolbenjem opečnih sten, sanacijo in vzpostavitvijo predhodnega stanja, v ceni zajeti tudi gradbeni material</t>
  </si>
  <si>
    <t>215 × 115</t>
  </si>
  <si>
    <t>DIEM tip RVR</t>
  </si>
  <si>
    <t>415 × 215</t>
  </si>
  <si>
    <t>III./</t>
  </si>
  <si>
    <t>Ob Grosupeljščici 28, 1290 Grosuplje</t>
  </si>
  <si>
    <t>NADZIDAVA OSREDNJEGA DELA DSO GROSUPLJE</t>
  </si>
  <si>
    <t>DIEM tip RAD+R</t>
  </si>
  <si>
    <t>515 × 115</t>
  </si>
  <si>
    <t>315 × 215</t>
  </si>
  <si>
    <t>DIEM tip RAE2+R</t>
  </si>
  <si>
    <t xml:space="preserve">300x150 - 720-3600 m³/h </t>
  </si>
  <si>
    <t>Regulator hitrosti za ročni nadzor hitrosti in pretoka odvodnega ventilatorja z regulacijo 0-10V, IP54, skupaj z ožičenjem in pritrdilnim materialom</t>
  </si>
  <si>
    <t>Systemair tip MTV-1/010 0-10V</t>
  </si>
  <si>
    <t>Merilnik tlačne razlike z zaslonom za kontrolo vzdrževanja tlačne razlike med prostoroma 5Pa, z ožičenjem in pritrdilnim materialom</t>
  </si>
  <si>
    <t>HK Instruments tip DPG60</t>
  </si>
  <si>
    <r>
      <t>V</t>
    </r>
    <r>
      <rPr>
        <vertAlign val="subscript"/>
        <sz val="10"/>
        <rFont val="Arial"/>
        <family val="2"/>
        <charset val="238"/>
      </rPr>
      <t>od</t>
    </r>
    <r>
      <rPr>
        <sz val="10"/>
        <rFont val="Arial"/>
        <family val="2"/>
        <charset val="238"/>
      </rPr>
      <t xml:space="preserve"> = 450 m</t>
    </r>
    <r>
      <rPr>
        <vertAlign val="superscript"/>
        <sz val="10"/>
        <rFont val="Arial"/>
        <family val="2"/>
        <charset val="238"/>
      </rPr>
      <t>3</t>
    </r>
    <r>
      <rPr>
        <sz val="10"/>
        <rFont val="Arial"/>
        <family val="2"/>
        <charset val="238"/>
      </rPr>
      <t>/h</t>
    </r>
  </si>
  <si>
    <r>
      <t>H</t>
    </r>
    <r>
      <rPr>
        <vertAlign val="subscript"/>
        <sz val="10"/>
        <rFont val="Arial"/>
        <family val="2"/>
        <charset val="238"/>
      </rPr>
      <t>ex</t>
    </r>
    <r>
      <rPr>
        <sz val="10"/>
        <rFont val="Arial"/>
        <family val="2"/>
        <charset val="238"/>
      </rPr>
      <t xml:space="preserve"> = 320 Pa</t>
    </r>
  </si>
  <si>
    <r>
      <t>P</t>
    </r>
    <r>
      <rPr>
        <vertAlign val="subscript"/>
        <sz val="10"/>
        <rFont val="Arial"/>
        <family val="2"/>
        <charset val="238"/>
      </rPr>
      <t xml:space="preserve"> </t>
    </r>
    <r>
      <rPr>
        <sz val="10"/>
        <rFont val="Arial"/>
        <family val="2"/>
        <charset val="238"/>
      </rPr>
      <t>= 122 W</t>
    </r>
  </si>
  <si>
    <t>Systemair tip DVCI 190E-S EC</t>
  </si>
  <si>
    <t>Strešni radialni ventilator za odvod zraka z visokoučinkovitim EC motorjem, skupaj s pritrdilnim in montažnim materialom, podstavkom, jadrovinastim priključkom, dušilnikom zvoka (SSD) ter protipovratno loputo(VKS)-vezava preko CNS</t>
  </si>
  <si>
    <t>- širina filterske enote: 302 mm</t>
  </si>
  <si>
    <t>- višina filterske enote: 297 mm</t>
  </si>
  <si>
    <t>- dolžina filterske enote: 239 mm</t>
  </si>
  <si>
    <t>Systemair, d.o.o. tip FGR 250</t>
  </si>
  <si>
    <t>Kanalska filtrska enota (M5) za odvod zraka, narejena iz zrakotesne pločevine skadno z DIN1946, skupaj z vrati za menjavo filtra, z možnostjo priključitve manometra, skupaj s pritrdilnim in tesnilnim materialom;</t>
  </si>
  <si>
    <t>Toplotna izolacija kanalov dovodnega, odvodnega zraka na strehi s toplotno izolacijo iz kamene volne ter zaščiteno z Al pločevino;</t>
  </si>
  <si>
    <t>Dvoetažna klimatska naprava zunanje izvedbe 
Materiali sestavnih delov klimatske naprave:
	profili: aluminium painted
	vogalniki: Nylon
	zunanji plašč: barvana pločevina
	notranji plašč: ZnAlMg zaščita
	dno: ZnAlMg zaščita
	vodila: ZnAlMg zaščita
	izolacija: Mineralna volna 100kg/m3
	debelina pokrova: 50 mm
Naprava je znotraj popolnoma gladka in ima vsa potrebna posluževalna vrata ali posluževalne pokrove za dostop do funkcijskih elementov znotraj ohišja. Po obodu le teh je nameščeno gumijasto tesnilo iz EPDM materiala. Vrata so na okvir pritrjena s tečaji in se zapirajo s koračnimi zapirali na ključ. Snemljivi pokrovi se zapirajo z blokatorji.
Vodni priključki grelnikov, hladilnikov in lamelnih rekuperatorjev so v notranjosti naprave.
Naprave so vedno na nosilnem podstavku, ki so izdelani iz pocinkane jeklene pločevine. V podstavkih so luknje za odvod kondenza, luknje za pritrditev nog z vijačnim spojem ter ušesni vijaki za spajanje enot. Dvigovanje posameznih enot je predvideno preko dvišnih ušes, ki se po postavitvi naprave na obratovalno mesto demontirajo.
Havbe so nameščene na odprtinah za zajem zunanjega zraka in za izpuh zavrženega zraka pri zunanji izvedbi klimatskih naprav. Varnostno so izdelane brez ostrih kotov, narejene iz barvane jeklene pločevine, in zaščitne mreže iz pocinkane ali praškasto barvane jeklene pločevine.
Streha klimatske naprave za zunanjo postavitev je nameščena na klimatski napravi in sega s svojim odkapnim delom preko klimatske naprave. Izdelana je iz barvane jeklene pločevine.</t>
  </si>
  <si>
    <t xml:space="preserve">Mehanske lastnosti ohišja klimatske naprave po EN 1886 so naslednje: 
	mehanska stabilnost: razred D1
	tesnost ohišja pri negativnem tlaku -400 Pa: razred L1
	tesnost ohišja pri pozitivnem tlaku +700 Pa: razred L1
	tesnost vgrajenih filtrov pri negativnem tlaku -400 Pa: razred F9
	tesnost vgrajenih filtrov pri pozitivnem tlaku +400 Pa: razred F9
	toplotna prehodnost ohišja: razred T2
	faktor toplotnih mostov: razred TB2
	razred požarne odpornosti toplotne izolacije A1 po EN 13501-1
Skupni podatki naprave:
	dolžina:	4410 mm
	širina:	1360 mm
	višina:	1525 mm
	teža:	1481 kg
Pretok zraka skozi napravo:
Dovod: 4.360 m3/h
Odvod: 3.460 m3/hKrmilno-nadzorni sistem klimatske naprave, ki zajema: elektro omaro s krmilnim in močnostnim delom zmontirano v napravo, periferno opremo (tipala, motorne pogone, diferenčne merilnike tlaka, termostate), servisno stikalo na fiksnem panelu, na zunanji strani elektro omare, možnost daljinskega upravljanja preko upravljalne konzole z zaslonom, WEB server, navodila za ožičenje, uporabo in servisiranje ter zagon. Vse v obsegu, ki zagotavlja popolno funkcionalnost naprave.
</t>
  </si>
  <si>
    <t xml:space="preserve">Krmilno-nadzorni sistem omogoča:
- Izbor hitrosti ventilatorjev, ki temelji na osnovi izbranega režima
- Avtomatsko vodenje 'by-pass" žaluzije (rekuperacija hladu in toplote) ali rotacijskega regeneratorja
- Krmiljenje pogonov ventilov/črpalk grelnika in hladilnika
- Krmiljenje žaluzij ZUZ &amp; ZAZ
- Krmiljenje opreme vlaženja (stopnja navlaževanja, kaluženje, ostalo) ali razvlaževanja-OPCIJA
- Alarmiranje merjenih  parametrov (temperatura, vlaga), upravlajnje z alarmnimi mejami
- Tedenski urnik za vodenje ventilacije, želenih temperatur in vlažnosti vtočnega zraka-OPCIJA
- WEB strežnik in ethernet oz. ModBus, BacNet vmesnik kot standardna rešitev za oddaljeni dostop ali povezavo na CNS
- Nočno pohlajevanje
DOVOD
Vrečasti filter s filtracijo ePM2.5 70% po ISO 16890 ( F7 ), dolžine vreč 500 mm, vgrajen v filtrsko ogrodje, s stranskim izvlekom. Filter se poslužuje s strani skozi posluževalna vrata.
Zobniška regulacijska žaluzija 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
Zaščitna havba
</t>
  </si>
  <si>
    <t>Rotacijski regenerator sorpcijske izvedbe za prenos občutene in latentne toplote, s spremenljivim številom vrtljajev rotorja, z učinkom vračanja odpadne toplote nad 73%. Stik med ohišjem in rotorjem je tesnjen z visoko učinkovitim tesnilom. Rotor poganja trifazni zobniški motor preko jermenskega pogona. Rotor ima 2,5° čistilni sektor, ki zmanjšuje prenos nečistoč iz odvodnega v dovodni zrak.
Materiali rekuperatorja:
	satovje: Aluminij, prevlečen s Zeolit barvo, ki omogoča selektivno adsorpcijo [
	okvir: Aluminij
 Tehnični podatki za zimsko obdobje:
	stopnja vračanja občutene toplote: 72,9%
	stopnja vračanja latentne toplote: 60,3%
	vračanje toplotne energije: 49,50kW
	stanje dovodnega zraka pred enoto: -16,00°C/90,0%.
	stanje dovodnega zraka za enoto: 10,20°C/49,7%
Tehnični podatki za poletno obdobje:
	stopnja vračanja občutene toplote: 72,9%
	stopnja vračanja latentne toplote: 57,1%
	vračanje toplotne energije: 17,60kW
	stanje dovodnega zraka pred enoto: 35,00°C/40,0%
	stanje dovodnega zraka za enoto: 28,40°C/49,6%</t>
  </si>
  <si>
    <t xml:space="preserve">Prostotekoči ventilator z EC motorjem, vgrajen direktno na ventilatorsko steno, brez spiralnega ohišja, je postavljen v klimatsko napravo pravokotno na tok zraka, z rotorjem z nazaj zakrivljenimi lopaticami, nameščenim direktno na gredi EC motorja, z zvezno regulacijo števila vrtljajev. Ventilatorski rotor je dinamično uravnotežen po DIN ISO 1940 del 1 – G 2,5.
Tehnični podatki:
	Pretok zraka: 4.360 m3/h,
	Zunanji padec tlaka: 390 Pa,
	Število ventilatorjev: 1,
	SFP: 1.198 kW/(m3/h),
	Moč= 1,900 kW - IE4 EC
Vodni grelnik z notranjimi priključki je sestavljen iz okvira, lamelnega paketa, zbiralnih cevi z navojnimi priključki po ISO R7, nameščenimi v notranjosti ohišja, ter priključki za praznjenje in odzračevanje ter s proti zamrzovalnim kapilarnim termostatom. Register stoji na vodilih in je prosto izvlečljiv.
Materiali:
	okvir: pocinkana pločevina
	cevi: baker
	lamele: Aluminij 
	zbiralna cev: barvano jeklo
</t>
  </si>
  <si>
    <t xml:space="preserve">Tehnični podatki:
	grelna tekočina: Etilenglikol, koncentracija 35%
	temperaturni režim tekočine:50,00/40,00°C
	padec tlaka na strani tekočine: 10,42 kPa
	pretok tekočine: 0,4560 l/s
	predvidena grelna moč: 17,36 kW
	temperatura pred grelnikom: 10,20°C
	temperatura za grelnikom: 22,00°C
	3-p mešalni ventil z elektromotornim pogonom, Kvs = 5,09
	protizmrzovalni termostat grelnika
Pripomba	Črpalka ni v ponudbi
Prazna sekcija
DX hladilnik je sestavljen iz okvira, lamelnega paketa, zbiralnih cevi z navojnimi priključki po ISO R7 ter priključki za praznjenje in odzračevanje. Register stoji na vodilih in je prosto izvlečljiv. Pod hladilnikom je banja s tristranskim nagibom za zbiranje in hitrejši odvod kondenzata iz nerjavečega materiala.
Materiali:
	okvir: Nerjaveča pločevina 304
	cevi: baker
	lamele: Aluminij 
	zbiralna cev: baker
Tehnični podatki:
	hladivo: R410A
	temperatura uparjanja: 7,00°C
	predvidena hladilna moč: 19,38kW
	temperatura pred hladilnikom: 28,40°C/49,6%
	temperatura za hladilnikom: 18,00°C/85,0%
</t>
  </si>
  <si>
    <t xml:space="preserve">Bana za odvod kondenza
Eliminator vodnih kapljic je izdelan iz okvira iz Al profilov v katere so v enakomernem razmaku vstavljene plastične lamele iz polypropilena za lovljenje in izločanje vodnih kapljic. Trajna temperaturna obstojnost lamel je do 125°C. V ohišju enote je nameščen v toku zraka in sicer za hladilnikom ali direktnim uparjalnikom in je preko vodil izvlečljiv iz ohišja klimatske naprave. Pod eliminatorjem je banja s tristranskim nagibom za zbiranje in hitrejši odvod kondenzata iz nerjavečega materiala. 
Dušilnik zvoka sestavljen iz 4 izvlečljivih dušilnih kulis širine 200 mm, dolžine 735 mm, izdelanih iz okvirja iz pocinkana pločevina in polnila iz mineralne volne, kaširane s steklenim ovalom, namenjenega za doseganje stopnje dušenja:
srednja frekvenca oktave [Hz]	63	125	250	500	1000	2000	4000	8000
Dušenje zvoka [dB]	2	7	15	16	19	14	10	11
Dušilne kulise je mogoče odstraniti skozi snemljivo prednjo stran.
Fleksibilni priključek razreda tesnosti C po EN13810 in po EN 1507 v območju od ±1500 Pa, je sestavljen iz dveh prirobničnih okvirjev iz pocinkane jeklene pločevine z integriranim tesnilnim trakom iz EPDM gume in fleksibilnega dela iz nehigroskopskega materiala, uporabnega v območju od -10 do+80°C.
ODVOD
Vrečasti filter s filtracijo Coarse 70% po ISO 16890 ( M5 ), dolžine vreč 360 mm, vgrajen v filtrsko ogrodje, s stranskim izvlekom. Filter se poslužuje s strani skozi posluževalna vrata.
</t>
  </si>
  <si>
    <t xml:space="preserve">Fleksibilni priključek razreda tesnosti C po EN13810 in po EN 1507 v območju od ±1500 Pa, je sestavljen iz dveh prirobničnih okvirjev iz pocinkane jeklene pločevine z integriranim tesnilnim trakom iz EPDM gume in fleksibilnega dela iz nehigroskopskega materiala, uporabnega v območju od -10 do+80°C.
Dušilnik zvoka sestavljen iz 4 izvlečljivih dušilnih kulis širine 200 mm, dolžine 735 mm, izdelanih iz okvirja iz pocinkana pločevina in polnila iz mineralne volne, kaširane s steklenim ovalom, namenjenega za doseganje stopnje dušenja:
srednja frekvenca oktave [Hz]	63	125	250	500	1000	2000	4000	8000
Dušenje zvoka [dB]	2	7	15	16	19	14	10	11
Dušilne kulise je mogoče odstraniti skozi snemljivo prednjo stran.
Prazna sekcija
EKO omara
Prostotekoči ventilator z EC motorjem, vgrajen direktno na ventilatorsko steno, brez spiralnega ohišja, je postavljen v klimatsko napravo pravokotno na tok zraka, z rotorjem z nazaj zakrivljenimi lopaticami, nameščenim direktno na gredi EC motorja, z zvezno regulacijo števila vrtljajev. Ventilatorski rotor je dinamično uravnotežen po DIN ISO 1940 del 1 – G 2,5.
Tehnični podatki:
	Pretok zraka: 3.460 m3/h,
	Zunanji padec tlaka: 340 Pa,
	Število ventilatorjev: 1,
	SFP: 947 kW/(m3/h),
	Moč= 1,230 kW - IE4 EC
</t>
  </si>
  <si>
    <t>Zobniška regulacijska žaluzija razreda tesnosti 2 po EN 1751, z zunanje ležečimi zobniki iz polipropilena PA6+GF30%, z okvirom in loputami iz aluminija EN AW-6060, s tesnenjem med loputami s tesnilnim trakom iz EPDM materiala in s pogonsko osjo iz pocinkanega jekla. Vgrajene so na notranjii strani ohišja in pripravljene za vgradnjo motornega pogona.
Zaščitna havba
Unit accessories
Dodatek	1	kpl.	Streha
Dodatek	1	kpl.	Bazni podstavek S125.2
Dodatek	1	kpl.	VAV regulacija
Dodatek	1	kpl.	Konstantna temperatura vpiha</t>
  </si>
  <si>
    <t>Dovodno odvodna klimatska naprava KN.1 - leva izvedba</t>
  </si>
  <si>
    <t>SYSTEMAIR tip KA HSO-4-2-D-L-50F-TB2-L2</t>
  </si>
  <si>
    <t xml:space="preserve">DN 20 </t>
  </si>
  <si>
    <t>DE LONGHI tip RADEL central conn. AC6</t>
  </si>
  <si>
    <t>10/500/600</t>
  </si>
  <si>
    <t>11/300/600</t>
  </si>
  <si>
    <t>11/400/600</t>
  </si>
  <si>
    <t>10/600/400</t>
  </si>
  <si>
    <t>11/600/500</t>
  </si>
  <si>
    <t>11/700/400</t>
  </si>
  <si>
    <t>11/600/600</t>
  </si>
  <si>
    <t>11/900/400</t>
  </si>
  <si>
    <t>21/600/900</t>
  </si>
  <si>
    <t>21/600/800</t>
  </si>
  <si>
    <t>21/600/1000</t>
  </si>
  <si>
    <t>33/900/700</t>
  </si>
  <si>
    <t>33/700/500</t>
  </si>
  <si>
    <t>813/400</t>
  </si>
  <si>
    <t>1713/400</t>
  </si>
  <si>
    <t>33/600/1200</t>
  </si>
  <si>
    <t>21/700/1000</t>
  </si>
  <si>
    <t>33/600/1000</t>
  </si>
  <si>
    <t>22/600/1000</t>
  </si>
  <si>
    <r>
      <t>Jekleni radiatorji za sušenje brisač,</t>
    </r>
    <r>
      <rPr>
        <sz val="10"/>
        <color indexed="10"/>
        <rFont val="Arial"/>
        <family val="2"/>
        <charset val="238"/>
      </rPr>
      <t xml:space="preserve"> </t>
    </r>
    <r>
      <rPr>
        <b/>
        <sz val="10"/>
        <rFont val="Arial"/>
        <family val="2"/>
        <charset val="238"/>
      </rPr>
      <t>s spodnjima priključkoma</t>
    </r>
    <r>
      <rPr>
        <sz val="10"/>
        <color indexed="8"/>
        <rFont val="Arial"/>
        <family val="2"/>
        <charset val="238"/>
      </rPr>
      <t xml:space="preserve">, vgrajenim termostatskim ventilom, spodnjim priključnim kosom (kotnim-priključek iz stene) za dvocevni sistem, z regulacijo količine, s priključki za večplastne  cevi, izdelani za delovni tlak NP 6 in </t>
    </r>
  </si>
  <si>
    <t>DN 15 (za konvektorje)</t>
  </si>
  <si>
    <t>Dobava in montaža ventilatorskega konvektorja za visoko-stensko namestitev za 2-cevni sistem ogrevanja in hlajenja.</t>
  </si>
  <si>
    <r>
      <t xml:space="preserve">Ohišje naprave je izdelano iz nosilnega okvirja iz nosilne okrasne maske. Zajem zraka je z zgornje strani konvektorja, izpih na sprednji strani preko </t>
    </r>
    <r>
      <rPr>
        <u/>
        <sz val="9"/>
        <rFont val="Calibri"/>
        <family val="2"/>
        <charset val="238"/>
        <scheme val="minor"/>
      </rPr>
      <t>motorizirane lamele</t>
    </r>
    <r>
      <rPr>
        <sz val="9"/>
        <rFont val="Calibri"/>
        <family val="2"/>
        <charset val="238"/>
        <scheme val="minor"/>
      </rPr>
      <t xml:space="preserve"> za usmeritev zraka. Na zajemu zraka je nameščen pralni filter iz polipropilena.</t>
    </r>
  </si>
  <si>
    <t>Toplotni izmenjevalnik je izdelan in bakrenih cevi z mehansko natisnjenimi aluminijastimi lamelami, s profilom za povečanje površine. Vodni priključki so standardno na levi strani, električni na desni. Dimenzija vodnih priključkov je 1/2'', notranji navoj. Pod izmenjevalnikom je standardno nameščena banjica za kondenzat, s priključkom za odtok premera 19 mm.</t>
  </si>
  <si>
    <t>Konvektor ima vgrajen direktno gnan tangencionalni ventilator z več-hitrostnim AC motorjem. Sklop ventilatorja z motorjem je na ohišje naprave pritrjen s protivibracijskimi nosilci. Krmiljenje hitrosti ventilatorja standardno 1|2|3.</t>
  </si>
  <si>
    <t>Tehnične karakteristike, potrjene s strani EUROVENT:</t>
  </si>
  <si>
    <t>Hladilna moč (totalna) MIN/MED/MAX: 1,94 / 2,2 / 2,4 kW ; dpv,max= 34 kPa</t>
  </si>
  <si>
    <t>Hladilna moč (sensibilna) MIN/MED/MAX: 1,5 / 1,73 / 1,82 kW</t>
  </si>
  <si>
    <t>Grelna moč MIN/MED/MAX: 2,06 / 2,41 / 2,71 kW ; dpv,max= 34,8 kPa</t>
  </si>
  <si>
    <t>FCEER=77 ; FCCOP=83</t>
  </si>
  <si>
    <t>Pretok zraka MIN/MED/MAX: 340 / 391 / 442 m3/h</t>
  </si>
  <si>
    <t>Zvočna moč (MIN/MED/MAX): 36 / 41 / 45 dB(A)</t>
  </si>
  <si>
    <t>Električni podatki: napajanje 1f/230V/50Hz ; Pel=31W</t>
  </si>
  <si>
    <t>Dimenzije V x Š x G: 288 x 800 x 206 ; Teža: 10 kg</t>
  </si>
  <si>
    <t>Dodatna oprema ventilatorskega konvektorja:</t>
  </si>
  <si>
    <t>Ustreza: DAIKIN FWT02GT* ali enakovredno.</t>
  </si>
  <si>
    <t>Žični upravljalnik SRC-HPA z LCD zaslonom. Upravljalnik omogoča krmiljenje AC motorja ventilatorja in krmiljenje ventila 230V ON/OFF preko Daikin interne komunikacije.</t>
  </si>
  <si>
    <t>Sistem zunanje (ali več zunanjih) in večih notranjih enot, v ti. "VRV" izvedbi, za ogrevanje in hlajenje prostor.</t>
  </si>
  <si>
    <t>Sistem deluje z ekološkim hladilnim sredstvom R410a.</t>
  </si>
  <si>
    <t>Sistem je toplotna črpalka, ki deluje na principu spremenljive količine hladilnega sredstva, z modulacijo vrtljajev brezstopenjsko vodenih kompresorjev in se s tem popolnoma prilagaja potrebam objekta (notranje enote sistema). Omogoča ogrevanje ali hlajenje sistema kot celote.</t>
  </si>
  <si>
    <t>Sistem, ter proizvajalec sistema, sta certificirana po glavnih in priznanih standardih in smernicah in s tem zagotavljata ustrezen nivo kvalitete in skladnost z EU zakonodajo (CE, Eurovent, ISO9001, ISO14001, ipd.)</t>
  </si>
  <si>
    <t>Oprema je v tovarni pred odpremo popolnoma testirana skladno z njeno uporabo ter zakoni in smernicami v EU (tlačna trdnost &gt;38bar, elektronski test morebitnega puščanja hladiva, vakuumski test do 2 torr, električni "šok" testi, ipd.).</t>
  </si>
  <si>
    <r>
      <t xml:space="preserve">Zunanja enota je primerna za zunanjo postavitev, grajena iz ohišja iz </t>
    </r>
    <r>
      <rPr>
        <b/>
        <i/>
        <sz val="9"/>
        <color theme="1"/>
        <rFont val="Calibri"/>
        <family val="2"/>
        <charset val="238"/>
        <scheme val="minor"/>
      </rPr>
      <t>nerjavne pločevine</t>
    </r>
    <r>
      <rPr>
        <sz val="9"/>
        <color theme="1"/>
        <rFont val="Calibri"/>
        <family val="2"/>
        <charset val="238"/>
        <scheme val="minor"/>
      </rPr>
      <t>, dodatno prašno barvanega (poliestersko termalno, debelina nanosa min. 70μ).</t>
    </r>
  </si>
  <si>
    <t>Enota je zračno hlajenja, sestavljena iz izmenjevalnika iz aluminijastih lamel, navlečenih na bakrene cevi. Aluminijaste lamele so dodatno prevlečene s plastjo posebnega akrilnega in hidrofilskega premaza, ki zagotavlja dolgo življensko dobo ob visoki odpornosti na atmosfersko korozijo (kisli dež, sol).</t>
  </si>
  <si>
    <t>Sistem kot celota je lahko sestavljen iz ene ali več zunanjih enot, vsaka pa je opremljena z večimi spiralnimi hermetičnimi kompresorji, vsi popolnoma brezkoračno krmiljeni (INVERTER motor), za zagotavljanje natančnega prilagajanja potrebam po hladilni ali ogrevni moči. Naprava omogoča obratovanje tudi v primeru, če je kateri od kompresorjev v okvari (ti, "emergency operation"). Vsi kompresorji so zvočno izolirani.</t>
  </si>
  <si>
    <t>Za odvod kondenzacijske toplote so predvideni (eden ali več) visokoučinkoviti aksialni ventilatorji z DC INVERTER motorjem (brezkoračna regulacija), ki se prilagajajo dejanskim potrebam kondenzatorja oz. uparjalnika.</t>
  </si>
  <si>
    <t>Ventilatorji imajo možnost povišanega zunanjega statičnega tlaka, z ustreznimi nastavitvami vse do 80Pa. Vsak ventilator je lahko nastavljen posebej.</t>
  </si>
  <si>
    <t>Izpih zraka je lahko, odvisno od izvedbe naprave, vertikalni ali horizontalni.</t>
  </si>
  <si>
    <t>Naprava je v komplet sestavljena še z vsemi potrebnimi cevnimi in električnimi povezavami, mikroprocesorskim krmiljem, elektronskim ekspanzijskim ventilom,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</si>
  <si>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Glavne varnostne funkcije sistema so predvsem nemoteno in zanesljivo odtaljevanje ter vračanje olja kompresorja.</t>
  </si>
  <si>
    <t>Notranje enote so z zunanjimi enotami povezana z ustreznimi bakrenimi cevmi ustreznih dimenzij. Cevi morajo biti primerne za uporabo v hladilništvu, vsi lotani spoji morajo biti izvedeni v atmosferi zaščitnega plina (dušik - N2), po končani montaži očiščene, razmaščene in zvakuumirane, skladno z navodili proizvajalca.</t>
  </si>
  <si>
    <t>Med notranjimi in zunanjimi enotami je izvedena še ustrezna komunikacijska povezava, s kablom skladno z navodili proizvajalca, z opletom ali brez, ustreznimi odmiki od morebitnih energetskih in ostalih vodnikov v objektu, ter zaporedno priključena na posamezne enote sistema.</t>
  </si>
  <si>
    <t>Regulacija temperatur je standardno vremensko in obremenitveno vodena (kombinacija zunanjih in notranjih pogojev).</t>
  </si>
  <si>
    <t>Obenem sistem omogoča (v kolikor aplikacija to zahteva) fiksne temperature uparjanja in kondenzacije.</t>
  </si>
  <si>
    <t>Opisana regulacija sistema istočasno omogoča različne načine obratovanja ob hladnih ali vročih zagonih sistema - npr.: hitro ogretje prostora, ter nato znižanje temperature za najvišjo možno sezonsko učinkovitost, ali obratno, počasno začetno ogrevanje ali hlajenje in zelo visoko sezonsko učinkovitost že v začetni fazi obratovanja.</t>
  </si>
  <si>
    <t>Vsi parametri so enostavno dosegljivi in nastavljivi pooblaščenemu serviserju na zunanji enoti sistema, preko LCD posluževalnega tabloja ali PC orodja.</t>
  </si>
  <si>
    <t>Nominalni tehnični podatki:</t>
  </si>
  <si>
    <t>Hladilna moč: 28.0kW (Tin=27°CDB/19°CWB @ Tz=+35°C, Linst=7,5m)</t>
  </si>
  <si>
    <t>SEER: 6.3</t>
  </si>
  <si>
    <t>Faktor sezonske učinkovitosti hlajenja ηs,c: 247.4%</t>
  </si>
  <si>
    <t>Ogrevalna moč: 31.5kW (Tin=20°CDB @ Tz=7°CDB/6°CWB, Linst=7,5m)</t>
  </si>
  <si>
    <t>SCOP: 4.1</t>
  </si>
  <si>
    <t>Faktor sezonske učinkovitosti ogrevanja ηs,h: 162.4% (povprečna klima)</t>
  </si>
  <si>
    <t>Št. kompresorjev: 1</t>
  </si>
  <si>
    <t>Nominalni obratovalni tok: 10.7A</t>
  </si>
  <si>
    <t>Maksimalni obratovalni tok (MCA): 22.0A</t>
  </si>
  <si>
    <t>Priporočeno varovanje enote: 25A</t>
  </si>
  <si>
    <t>Električno napajanje sistema: 3~, 400V/50Hz</t>
  </si>
  <si>
    <t>Območje delovanja - ogrevanje: od -20°C do +15.5°C</t>
  </si>
  <si>
    <t>Območje delovanja - hlajenje: od -5°C do +52°C</t>
  </si>
  <si>
    <t>Hladilno sredstvo: R410a</t>
  </si>
  <si>
    <t>Količina hladilnega sredstva v zunanji enoti: 7.0 kg</t>
  </si>
  <si>
    <t>Dimenzije (V x Š x G): 1.615 x 940 x 460 mm</t>
  </si>
  <si>
    <t>Teža: 175 kg</t>
  </si>
  <si>
    <t>Zvočna moč: 74.0 dB(A) (po ISO 3744)</t>
  </si>
  <si>
    <t>Zvočni tlak (@1m od enote, @1,5m od tal): 55 dB(A)</t>
  </si>
  <si>
    <t>Freonski priključki: Cu 9.52/22.2 mm</t>
  </si>
  <si>
    <t>Proizvajalec: DAIKIN</t>
  </si>
  <si>
    <t>Naprava, ter proizvajalec naprave, sta certificirana po glavnih in priznanih standardih in smernicah in s tem zagotavljata ustrezen nivo kvalitete in skladnost z EU zakonodajo (CE, Eurovent, ISO9001, ISO14001, ipd.)</t>
  </si>
  <si>
    <t>Naprava je primerna za zunanjo postavitev, grajena iz ohišja iz pocinkane pločevine, dodatno prašno barvanega (poliestersko termalno, debelina nanosa min. 70μ).</t>
  </si>
  <si>
    <t>Naprava kot celota je opremljena z večimi spiralnimi hermetičnimi kompresorji (1 ali 2, odvisno od tipa naprave), od katerih je vsaj eden popolnoma brezkoračno krmiljen (INVERTER motor), za zagotavljanje natančnega prilagajanja potrebam po hladilni ali ogrevni moči. Preostali kompresorji so stopenjski (ON/OFF). Naprava omogoča obratovanje tudi v primeru, če je kateri od kompresorjev v okvari (ti, "emergency operation"). Vsi kompresorji so zvočno izolirani in opremljeni z električnimi grelniki karterja olja.</t>
  </si>
  <si>
    <t>Za odvod kondenzacijske toplote je predviden visokoučinkoviti aksialni ventilator z DC INVERTER motorjem (brezkoračna regulacija), ki se prilagaja dejanskim potrebam kondenzatorja oz. uparjalnika. Naprava je v komplet sestavljena še z vsemi potrebnimi cevnimi in električnimi povezavami, mikroprocesorskim krmiljem, oljnim separatorjem, sesalnim akumulatorjem, tipala za visoki in nizki tlak, zaščitni termostati, varovalke, fazne zaščite, zaščite proti preobremenitvi kompresorjev, termične zaščite, tekočinske in plinske zaporne ventile, magnetne ventile in vso potrebno senzoriko in krmije za varno, neprekinjeno in zanesljivo delovanje.</t>
  </si>
  <si>
    <t>Freonskemu sistemu naprave je prigrajen hidro modul za pripravo tople ali hladne vode.</t>
  </si>
  <si>
    <t>Območja delovanja:</t>
  </si>
  <si>
    <r>
      <rPr>
        <i/>
        <sz val="9"/>
        <color theme="1"/>
        <rFont val="Calibri"/>
        <family val="2"/>
        <charset val="238"/>
        <scheme val="minor"/>
      </rPr>
      <t xml:space="preserve">- Hlajenje: </t>
    </r>
    <r>
      <rPr>
        <sz val="9"/>
        <color theme="1"/>
        <rFont val="Calibri"/>
        <family val="2"/>
        <charset val="238"/>
        <scheme val="minor"/>
      </rPr>
      <t xml:space="preserve">
zunanja temperatura od -5°C do +46°C
temperatura pred izmenjevalcem od 15°C do +30°C</t>
    </r>
  </si>
  <si>
    <r>
      <rPr>
        <i/>
        <sz val="9"/>
        <color theme="1"/>
        <rFont val="Calibri"/>
        <family val="2"/>
        <charset val="238"/>
        <scheme val="minor"/>
      </rPr>
      <t xml:space="preserve">- Ogrevanje: </t>
    </r>
    <r>
      <rPr>
        <sz val="9"/>
        <color theme="1"/>
        <rFont val="Calibri"/>
        <family val="2"/>
        <charset val="238"/>
        <scheme val="minor"/>
      </rPr>
      <t xml:space="preserve">
zunanja temperatura od -20°C do +25°C
temperatura pred izmenjevalcem od 10°C do +25°C</t>
    </r>
  </si>
  <si>
    <t>NOMINALNI TEHNIČNI PODATKI:</t>
  </si>
  <si>
    <t>- hladilna zmogljivost Qh = 22,4 kW</t>
  </si>
  <si>
    <t>- grelna zmogljivost Qg = 25,0 kW</t>
  </si>
  <si>
    <t>- priključna električna moč - hlajenje Pel = 4,29 kW</t>
  </si>
  <si>
    <t>- priključna električna moč - ogrevanje Pel = 4,50 kW</t>
  </si>
  <si>
    <t>- faktor učinkovitosti - hlajenje EER: &gt; 4.29</t>
  </si>
  <si>
    <t>- faktor učinkovitosti - ogrevanje COP: &gt; 4.50</t>
  </si>
  <si>
    <t>- maksimalni električni tok (MCA) = 18,5 A, 3~, 400V/50Hz</t>
  </si>
  <si>
    <t>- zvočni tlak 1m od naprave in 1,5m od tal = 57 dB(A)</t>
  </si>
  <si>
    <t>- teža = 187 kg</t>
  </si>
  <si>
    <t xml:space="preserve">- dimenzije (ŠxVšG) 930 x 1.680 x 765 mm     </t>
  </si>
  <si>
    <t>Ustreza: DAIKIN</t>
  </si>
  <si>
    <t>Notranja stenska enota, vidne izvedbe (vgradnja na steno) z masko, z zajemom zraka iz zgornje strani ter vpihom navzdol. Rešetka/loputa za izpih zraka je avtomatizirana.</t>
  </si>
  <si>
    <t>Ohišje enote (notranji del) je iz panelov iz toge ABS plastike, ustrezno protikondenčno in toplotno izolirano. Dekorativno ohišje enote (zunanji, vidni del) pa je dodatno prašno barvano, v beli barvi RAL9010.</t>
  </si>
  <si>
    <t>Izmenjevalnik toplote je iz bakrenih cevi in nanje navlečenih aluminijastih lamel. Izmenjevalnik je standardno opremljen z elektronskim ekspanzijskim ventilom (EEV), ki preko ustrezne PID krmilne logike krmilnika, kontrolira pretok hladilnega sredstva čez izmenjevalnik.</t>
  </si>
  <si>
    <t>Ventilator je ti. "Multi Blade" centrifugalni, z več lopaticami, z dvojnim sesanjem, statično in dinamično balansiran za nizki hrup in maksimalni izkoristek. Motor ventilatorja je brezkrtačni DC brezstopenjski (inverter).</t>
  </si>
  <si>
    <t>Na zajemu zraka je nameščen pralni sintetični "long-life" filter (filter za dolgo življensko dobo).</t>
  </si>
  <si>
    <t>Pod enoto je nameščeno korito za zbiranje kondenzata z odprtino za namestitev kondenzne cevi.</t>
  </si>
  <si>
    <t>Enota lahko deluje z žičnim ali brezžičnim daljinskim upravljalnikom, na razpolago pa so mnoge druge opcije krmilja in kontrole (oddaljena tipala, CNS vmesniki, lokalni krmilniki, ipd.)</t>
  </si>
  <si>
    <t>Hladilna moč: 1.7kW</t>
  </si>
  <si>
    <t>Ogrevalna moč: 1.9kW</t>
  </si>
  <si>
    <t>Električna priključna moč: 30W</t>
  </si>
  <si>
    <t>Maksimalni obratovalni tok (MCA): 0.3A</t>
  </si>
  <si>
    <t>Električno napajanje sistema: 1~, 230V/50Hz</t>
  </si>
  <si>
    <t>Pretok zraka ventilatorja (min/med/maks): 7.0 / / / 8.4 m3/min</t>
  </si>
  <si>
    <t>Primerna za hladilno sredstvo: R410a</t>
  </si>
  <si>
    <t>Dimenzije (V x Š x G): 290 x 795 x 266 mm</t>
  </si>
  <si>
    <t>Teža: 12 kg</t>
  </si>
  <si>
    <t>Zvočna moč: 51 dB(A) (po ISO 3744)</t>
  </si>
  <si>
    <t>Zvočni tlak (min/med/maks)**: 28.5 / / / 32 dB(A)</t>
  </si>
  <si>
    <t>** 1,5m od enote in 1,5m od tal</t>
  </si>
  <si>
    <t>Freonski priključki: Cu 6.35/12.70 mm</t>
  </si>
  <si>
    <t>Hladilna moč: 2.2kW</t>
  </si>
  <si>
    <t>Ogrevalna moč: 2.5kW</t>
  </si>
  <si>
    <t>Pretok zraka ventilatorja (min/med/maks): 7.0 / / / 9.1 m3/min</t>
  </si>
  <si>
    <t>Zvočna moč: 52 dB(A) (po ISO 3744)</t>
  </si>
  <si>
    <t>Zvočni tlak (min/med/maks)**: 28.5 / / / 33 dB(A)</t>
  </si>
  <si>
    <t>Hladilna moč: 2.8kW</t>
  </si>
  <si>
    <t>Ogrevalna moč: 3.2kW</t>
  </si>
  <si>
    <t>Električna priključna moč: 40W</t>
  </si>
  <si>
    <t>Maksimalni obratovalni tok (MCA): 0.4A</t>
  </si>
  <si>
    <t>Pretok zraka ventilatorja (min/med/maks): 7.0 / / / 9.4 m3/min</t>
  </si>
  <si>
    <t>Zvočna moč: 53 dB(A) (po ISO 3744)</t>
  </si>
  <si>
    <t>Zvočni tlak (min/med/maks)**: 28.5 / / / 35 dB(A)</t>
  </si>
  <si>
    <t>Hladilna moč: 5.6kW</t>
  </si>
  <si>
    <t>Ogrevalna moč: 6.3kW</t>
  </si>
  <si>
    <t>Maksimalni obratovalni tok (MCA): 0.5A</t>
  </si>
  <si>
    <t>Pretok zraka ventilatorja (min/med/maks): 11.5 / / / 14.4 m3/min</t>
  </si>
  <si>
    <t>Dimenzije (V x Š x G): 290 x 1.050 x 269 mm</t>
  </si>
  <si>
    <t>Teža: 15 kg</t>
  </si>
  <si>
    <t>Zvočna moč: 58 dB(A) (po ISO 3744)</t>
  </si>
  <si>
    <t>Zvočni tlak (min/med/maks)**: 35.5 / / / 41 dB(A)</t>
  </si>
  <si>
    <t>Notranja enota VRV sistema, kot komplet elektronskega ekspanzijskega ventila in pripadajoče elektronike, EEV montiran v kovinsko ohišje, primerno za notranjo ali zunanjo montažo, iz prašno barvanega (poliesterni nanost, min. 70μm) nerjavečega jekla. Krog vsebuje EEV s pogonom, cevno povezavo in pripadajoče filtre, za enostavno in zanesljivo montažo.</t>
  </si>
  <si>
    <t>Krmilna omarica je iz vodoodpornega ohišja primernega za notranjo in zunanjo montažo. V ohišju so potrebne kabelske odprtine, ter mikroprocesorsko krmilje sistema, s kabelskimi povezavami, priključnimi mesti in vsemi potrebnimi tipali za varno, stabilno in zanesljivo delovanje.</t>
  </si>
  <si>
    <t>Sistem omogoča priključitev več tipov ekspanzijskih ventilov, tudi vzporedne povezave več ventilov (do 3), za kapacitete od 3,5 do 62kW v režimu hlajenja, ter 5,5 do 69kW v režimu ogrevanja.</t>
  </si>
  <si>
    <t>Krmilje sistema omogoča:</t>
  </si>
  <si>
    <t>- kontrola temperature vpiha iz krmilnika prezračevalne naprave s signalom 0-10V, s pomočjo spremembe temperature uparjanja ali kondenzacije (odvisno od režima delovanja sistema)</t>
  </si>
  <si>
    <t>- obratovanje s fiksnimi vrednostmi kapacitete oz. temperature uparjanja ali kondenzacije (uparjanje +3 do +10°C, kondenzacija +43 do +49°C</t>
  </si>
  <si>
    <t>- obratovanje s standardnim žičnim daljinskim upravljalnikom (npr. Daikin BRC), na nastavljeno temperaturo prostora s pomočjo tipala v povratnem zraku</t>
  </si>
  <si>
    <t>- kontrola in povratne informacije s pomočjo prostih kontaktov in signalov, kot na primer vklop/izklop naprave, preklop med režimom ogrevanja in hlajenja, povratna informacija o delovanju ali alarmu sistema, signal ob odtaljevanju naprave v režimu ogrevanja ali ob funkciji vračanja olja sistema, ipd., za uskladitev delovanja s krmilnikom prezračevalne naprave</t>
  </si>
  <si>
    <t>Hladilna zmogljivost: Qh = do 24,6kW</t>
  </si>
  <si>
    <t>Grelna zmogljivost: Qg = do 27,7kW</t>
  </si>
  <si>
    <t>Dimenzije (D x V x G): 215 x 401 x 78 mm</t>
  </si>
  <si>
    <t>Teža: 2.9 kg</t>
  </si>
  <si>
    <t>Lokalni, stilski, žični daljinski upravljalnik, z LCD displejem občutljivim na dotik (TOUCH). Krmilnik lahko krmili do 16 notranjih enot, možno pa je priključiti tudi več (2) krmilnika na isto notranjo enoto (master/slave).</t>
  </si>
  <si>
    <t>Krmilnik je na razpolago v stislkem kompaktnem plastičnim ohišju, dimenzij 85x85mm, v treh različnih barvah (bela, siva ali črna), za lažje prilagajanje notranjemu okolju prostora. Grafični LCD zaslon je uporabniku prijazen z enostavnimi in jasno preglednimi ikonami, dovolj svetel, ne glede na prostorsko osvetlitev.</t>
  </si>
  <si>
    <t>Na krmilniku so na razpolago vse informacije in parametri sistema, z različnimi stopnjami dostopa - uporabnik, monter ali serviser. Za enostavno parametriranje in spreminjanje nastavitev sistema je krmilnik opremljen z "Bluetooth Low Energy" sprejemnikom, za povezavo s pametnimi telefoni ali tablicami, preko ustrezne aplikacije.</t>
  </si>
  <si>
    <t>Osnovne funkcije krmilnika so vklop in izklop enote, nastavitev želene temperature v prostoru, režim obratovanja sistema ali enote, nastavitve izpiha zraka (kontrola loput enot, kjer je to možno), indikaija filtra z resetom ter prikaz morebitne okvare sistema (v obliki kode napake). Napredne funkcije, kot so urniki, različni dnevni in nočni režimi obratovanja, varčevanje z energijo, ipd., so na razpolago preko aplikacije na pametnih napravah in Bluetooth povezave.</t>
  </si>
  <si>
    <t>Varnost pred puščanjem hladilnega sredstva:</t>
  </si>
  <si>
    <t>Krmilnik je skladno s standardoma EN378 in (IEC) EN60335-2-40 opremljen z vizualnim in zvočnim alarmom, aktivna v primeru morebitnega puščanja hladilnega sredstva iz sistema.</t>
  </si>
  <si>
    <t>Centralno nadzorni sistem (CNS) VRV sistema, za nadzor in kontrolo sistema iz skupne točke, s pomočjo aplikacije na pametnem telefonu ali tablici, preko lokalnega WiFi omrežja</t>
  </si>
  <si>
    <t>Sistem je sestavljen iz krmilnika, primernega za montažo na DIN letev v standardne elektro-komunikacijske omarice, z lastno procesorsko enoto (CPU), integrirano signalizacijo (LED lučke) za enostavno kontrolo delovanja, ter pripadajočo opremo za vzpostavitev funkcije centralnega krmilja.</t>
  </si>
  <si>
    <t>Krmilnik je opremljen z ustreznimi priključki za enostavno dostopnost in parametriranje - RS-485 za komunikacijo z VRV sistemom, LAN RJ-45 za povezavo v LAN omrežje, dodatni digitalni vhodi (4) za integracijo oz. kontrolo zunanjih naprav, ter SD in USB servisna priključka.</t>
  </si>
  <si>
    <t>Uporaba krmilja je možna na 2 načina:</t>
  </si>
  <si>
    <t>- Lokalni ti. "Stand-alone" dostop do funkcij v lokalnem omrežju objekta, preko aplikacije na pametnem telefonu ali tablici, ali žičnem daljinskem posluževalnem tabloju. Aplikacija za dostop in kontrolo je prosto dosegljiva v ustreznih platformah ("Appstore").</t>
  </si>
  <si>
    <t>- Globalni ti. "Cloud-connect" dostop do funkcij od koderkoli, preko aplikacije na pametnem telefonu ali tablici. Aplikacije za dostop in kontrolo preko "Cloud-connect" možnosti so licencirane, v različnih izvedbah.</t>
  </si>
  <si>
    <t>Krmilnik omogoča uporabniku nadzor in kontrolo nad vsemi bistvenimi parametri sistema, kot so vklop/izklop, želene temperature, režim delovanja, hitrosti ventilatorjev, prikaz morebitnih okvar sistema, nastavitve in kontrola urnikov (tedenski), dodatne napredne funkcije, ipd.</t>
  </si>
  <si>
    <t>Centralni žični daljinski posluževalni tablo, povezan na centralni krmilnik VRV sistema, za manipulacijo s sistemom preko aplikacije.</t>
  </si>
  <si>
    <t>Zaslon je veliki, pregleden, 7'' LCD občutljiv na dotik (TOUCH), z resolucijo 1024x600 pikslov, ki se s centralnim krmilnikom poveže s standardnim UTP mrežnim kablom.</t>
  </si>
  <si>
    <t>Apliakcija na tabloju je prednaložena in pripravljena za uporabo.</t>
  </si>
  <si>
    <t>Tip: AL-CCD07-VESA-1</t>
  </si>
  <si>
    <t>Originalni, tovarniško sestavljeni in lotani, izolirani, razmaščeni in očiščeni odcepni kos bakrene instalacije hladilnega sredstva, za razvejanje instalacije do priključkov posameznih notranjih enot.</t>
  </si>
  <si>
    <t>*bakrene povezave in izvedba le-teh med zunanjo in notranjimi enotami morajo biti v skladu z navodili in shemami proizvajalca oz. dobavitelja opreme. Ustrezati morajo vsem dolžinskim omejitvam in po končani montaži ustrezno preverjena, očiščena in zvakuumirana..</t>
  </si>
  <si>
    <t>zunanji premer R 1/4 (6,35 mm)</t>
  </si>
  <si>
    <t>zunanji premer R 3/8 (9,52 mm)</t>
  </si>
  <si>
    <t>zunanji premer R 1/2 (12,70 mm)</t>
  </si>
  <si>
    <t>zunanji premer R 5/8 (15,88 mm)</t>
  </si>
  <si>
    <t>zunanji premer R 3/4 (19,05 mm)</t>
  </si>
  <si>
    <t>zunanji premer R 7/8 (22,22 mm)</t>
  </si>
  <si>
    <t>Zaščita bakrenih cevovodov (par bakrenih cevi s tovarniško izolacijo) izven objekta, oplaščeno z aluminijastim (Alu) oklepom, zaprto v kabelsko polico s pokrovom, zaščiteno z zaščitno PP cevjo, za zaščito instalacije pred fizičnimi poškodbami in direktnim sončnim sevanjem (UV zaščita)</t>
  </si>
  <si>
    <t>ali podobno</t>
  </si>
  <si>
    <t>Pocinkana kabelska polica, brez pokrova, za polaganje instalacij znotraj objekta, različnih dimenzij (glede na debelino Cu instalacije in izolacije), za montažo na steno ali strop, vključno s potrebnimi spojnimi in prehodnimi kosi, ter pritrdilnim materialom in profili</t>
  </si>
  <si>
    <t>Pritrdilni material za montažo sistema ogrevanja in hlajenja, vključno s pritrdilnimi trakovi, profili, navojnimi palicami, podložkami, maticami, ipd. potrebnimi za montažo notranjih enot in bakrene instalacije sistema</t>
  </si>
  <si>
    <t>Dobava in montaža signalnih kablov v zaščitnem opletu (pogojno brez, z zagotovitvijo minimalnih razdalj do bližnjih energetskih kablov) za povezavo med zunanjimi in notranjimi enotami, ter morebitno povezavo do žičnih daljinskih upravljalnikov</t>
  </si>
  <si>
    <t>*komunikacijska povezava se izvede od zunanje do zanje notranje enote zaporedno! Vzporedna vezava (prekinjanje komunikacijeske povezave, zvezda, ipd.) ni dovoljena.</t>
  </si>
  <si>
    <t>- 2 x 0,75mm2 oklopljen kabel za signal oz. komunikacijo</t>
  </si>
  <si>
    <t>Izvedba odtoka kondenzata od zunanje enote ob objektu, vključno z lovilnim koritom iz pocinkane pločevine nameščenim pod zunanjo enoto, opremljeno s samoregulirnim grelnim kablom, ki preprečuje zamrzovanje kondenzata v zimskih ekstremih, odtok speljan v ponikovanje objekta, bližnji žleb, ipd.</t>
  </si>
  <si>
    <t>Po končani montaži tlačni preizkus instalacije (dušik, N2 - 24ur, 40bar), izdaja zapisnika, vakuumiranje instalacije, ter morebitno dodatno polnjenje sistema s hladilnim sredstvom (R410a, predvideno cca. 3.3kg)</t>
  </si>
  <si>
    <t>skladno z navodili proizvajalca</t>
  </si>
  <si>
    <t>Po končani montaži tlačni preizkus instalacije (dušik, N2 - 24ur, 40bar), izdaja zapisnika, vakuumiranje instalacije, ter morebitno dodatno polnjenje sistema s hladilnim sredstvom (R410a, predvideno cca. 0.3kg)</t>
  </si>
  <si>
    <t>DN15</t>
  </si>
  <si>
    <t>Demontaža obstoječih parapetnih konvektorjev v pritličju in odvoz na smetišče. Ohranitev motornih pogonov skupaj z ventili in prestavitev na novo lokacijo</t>
  </si>
  <si>
    <t>DIEM tip RPE-Q-I skupaj z BELIMO pogonom LM230 A</t>
  </si>
  <si>
    <t>25 x 3,5</t>
  </si>
  <si>
    <t>25 x 3,5  (DN 20) (radiatorsko ogrevanje)</t>
  </si>
  <si>
    <t>32 x 4.4 (DN 25) (radiatorsko ogrevanje)</t>
  </si>
  <si>
    <t>40×5,5  (DN 32) (radiatorsko ogrevanje)</t>
  </si>
  <si>
    <t>42×1,5  (DN 40) (ogrevanje klimata)</t>
  </si>
  <si>
    <t>35×1,5  (DN 32) (radiatorsko ogrevanje)</t>
  </si>
  <si>
    <t>20 x 2,8 (radiatorsko ogrevanje)</t>
  </si>
  <si>
    <t>16 x 2,2 (radiatorsko ogrevanje)</t>
  </si>
  <si>
    <t xml:space="preserve">RAZVOD OGREVNE VODE DO KLIMATA </t>
  </si>
  <si>
    <t>V = 1,64 m3/h</t>
  </si>
  <si>
    <t>Dp = 55 kPa</t>
  </si>
  <si>
    <t>DN20; kvs= 6,3 m3/h;</t>
  </si>
  <si>
    <t>RAZVOD OGREVNE VODE DO RADIATORSKEGA OGREVANJA</t>
  </si>
  <si>
    <t>DN 32 (PN6)</t>
  </si>
  <si>
    <t>DN 40 (PN6)</t>
  </si>
  <si>
    <t>32 x 4,4 debelina izolacije 13mm</t>
  </si>
  <si>
    <t>WILO tip STRATOS MAXO 30/0,5-6</t>
  </si>
  <si>
    <t>P = 135 W</t>
  </si>
  <si>
    <t>z merilnim območjem od +0 do +120 °C</t>
  </si>
  <si>
    <t>Ventil DANFOSS tip VRG3 20/6.3</t>
  </si>
  <si>
    <t xml:space="preserve"> z merilnim območjem od +0 do +120 °C</t>
  </si>
  <si>
    <t>Termomanometer v okroglem ohišju f80 mm z merilnim območjem do 6 bar z varilnim kolčakom ter merilnim območjem do 120°C, navojnim priključkom DN 15, manometrsko navojno pipico DN 15, komplet z montažnim in tesnilnim materialom</t>
  </si>
  <si>
    <t xml:space="preserve"> Predelava, blindiranje in navezava na obstoječe razvode v tlaku (zaradi demontaže obstoječih parapetnih konvektorjev in vgradnje novih stenskih konvektorjev) na obstoječe priključke </t>
  </si>
  <si>
    <r>
      <rPr>
        <sz val="10"/>
        <color theme="1"/>
        <rFont val="Arial"/>
        <family val="2"/>
      </rPr>
      <t xml:space="preserve">Zunanja kompresorsko-kondenzatorska enota, toplotna črpalka z variabilno količino hladiva (VRF) tipa ERQ, predvidena za </t>
    </r>
    <r>
      <rPr>
        <u/>
        <sz val="10"/>
        <color theme="1"/>
        <rFont val="Arial"/>
        <family val="2"/>
      </rPr>
      <t>ogrevanje in hlajenje zraka v prezračevalni napravi,</t>
    </r>
    <r>
      <rPr>
        <sz val="10"/>
        <color theme="1"/>
        <rFont val="Arial"/>
        <family val="2"/>
      </rPr>
      <t xml:space="preserve"> z okolju prijaznim hladilnim sredstvom R410A:</t>
    </r>
  </si>
  <si>
    <r>
      <rPr>
        <i/>
        <u/>
        <sz val="10"/>
        <color theme="1"/>
        <rFont val="Arial"/>
        <family val="2"/>
      </rPr>
      <t>Sistem mora standardno omogočati ti.</t>
    </r>
    <r>
      <rPr>
        <b/>
        <i/>
        <u/>
        <sz val="10"/>
        <color theme="1"/>
        <rFont val="Arial"/>
        <family val="2"/>
      </rPr>
      <t xml:space="preserve"> VRT ali "Variabile Refrigerant Temperature"</t>
    </r>
    <r>
      <rPr>
        <i/>
        <u/>
        <sz val="10"/>
        <color theme="1"/>
        <rFont val="Arial"/>
        <family val="2"/>
      </rPr>
      <t xml:space="preserve"> regulacijo temperature hladilnega sredstva</t>
    </r>
    <r>
      <rPr>
        <sz val="10"/>
        <color theme="1"/>
        <rFont val="Arial"/>
        <family val="2"/>
      </rPr>
      <t>. Sistem na podlagi obremenitev objekta in notranjih pogojev samodejno uravnava (dviga ali spušča) temperaturo uparjanja ali kondenzacije sistema in s tem še dodatno poviša sezonsko učinkovitost sistema, vse skladno z zadnjimi evropskimi ErP direktivami.</t>
    </r>
  </si>
  <si>
    <t>Ustreza:</t>
  </si>
  <si>
    <t>Tip: RXYSQ10TY1 ali enakovredni.</t>
  </si>
  <si>
    <t>Tip: ERQ200AW1 ali enakovredni.</t>
  </si>
  <si>
    <t xml:space="preserve"> Predelava, blindiranje in navezava na obstoječe razvode na obstoječe priključke </t>
  </si>
  <si>
    <t xml:space="preserve">Ustreza: </t>
  </si>
  <si>
    <t xml:space="preserve">Proizvajalec: DAIKIN </t>
  </si>
  <si>
    <t>Tip: FXAQ15A ali enakovredni.</t>
  </si>
  <si>
    <t>Tip: FXAQ20A ali enakovredni.</t>
  </si>
  <si>
    <t>Tip: FXAQ25A ali enakovredni.</t>
  </si>
  <si>
    <t>Tip: FXAQ50A ali enakovredni.</t>
  </si>
  <si>
    <t>Tip: EKEXV200 + EKEQFCBA  ali enakovredni.</t>
  </si>
  <si>
    <t>Tip: BRC1H52W/S/K (barva po izbiri arhitekta)  ali enakovredni.</t>
  </si>
  <si>
    <t>Tip: DCC601A51  ali enakovredni.</t>
  </si>
  <si>
    <t>Tip: KHRQ22M20T  ali enakovredni.</t>
  </si>
  <si>
    <t>Tip: KHRQ22M29T9  ali enakovredni.</t>
  </si>
  <si>
    <r>
      <t xml:space="preserve">Cevovodi iz bakrenih cevi za povezavo hladilnih naprav po navodilih proizvajalca, s tovarniško (manjše dimenzije) ali dodatno izolacijo (večje dimenzije), po EN 12735-1, trdo spojeni v atmosferi z uporabo zaščitnega plina </t>
    </r>
    <r>
      <rPr>
        <u/>
        <sz val="10"/>
        <color theme="1"/>
        <rFont val="Arial"/>
        <family val="2"/>
      </rPr>
      <t>(dušik - N2)</t>
    </r>
    <r>
      <rPr>
        <sz val="10"/>
        <color theme="1"/>
        <rFont val="Arial"/>
        <family val="2"/>
      </rPr>
      <t>, vključno s fitingi, tesnilnim in dodajnim materialom, zunaj objekta z dodatno UV in fizično zaščito (proti direktnemu sončnemu obsevanju in fizičnim poškodbam izolacije), ustreznih dimenzij:</t>
    </r>
  </si>
  <si>
    <t>pogon TWA-Q NO, 230 V</t>
  </si>
  <si>
    <t>(po izbiri arhitektke)</t>
  </si>
  <si>
    <t>- viseča školjka po izbiri arhitektke</t>
  </si>
  <si>
    <t>- deska po izbiri arhitektke</t>
  </si>
  <si>
    <t>- tipka krom po izbiri arhitektke</t>
  </si>
  <si>
    <t>- konzola po izbiri arhitektke</t>
  </si>
  <si>
    <t xml:space="preserve">velikosti 600 x 450 mm </t>
  </si>
  <si>
    <t>Izdelava, dobava in montaža pomivalnega korita iz homogenega kompozitnega materiala za montažo v pult kot npr.: Kerrock, debeline 12 mm. Umivalnik ima eno korito dimenzij 800x550 mm skupaj z odtočnim ventilom in pokromanim odtočnim sifonom. Korito ima enoročno mešalno baterijo z zagotavljanjem manjše porabe vode do 50%,priključkom za pomivalni stroj,  kompletno z montažnim in tesnilnim materialom</t>
  </si>
  <si>
    <t>WC, konzolni s podometnim kotličkom za invalide:
Dobava in montaža kompletnega stranišča, sestavljenega iz:
- konzolne školjke iz sanitarne keramike za pritrditev
  na steno in s stranskim iztokom DN 100,
- vgradnega splakovalnika za univerzalno vzidavo in 
  suhomontažno vgradnjo, prostornine 3/6 l, s 
  proženjem spredaj ter s PE odtočnim kolenom, 
  prehodnim kosom, z WC priključno garnituro ter s 
  setom za zvočno izolacijo,
- senzorsko splakovanje, 
- sedežne deske s pokrovom - higienska,
- kompleta s pritrdilnim in tesnilnim materialom</t>
  </si>
  <si>
    <t>Invalidska oprema ob WC školjki, s konzolnim dvižnim držalom, dolžina držala l [mm]= 800, desnoročna postavitev, bele barve</t>
  </si>
  <si>
    <t>Invalidska oprema ob WC školjki, s stenskim držalom, dolžina držala l [mm]= 640, levoročna postavitev, bele barve</t>
  </si>
  <si>
    <t>Invalidska oprema ob tušu, s stenskim držalom, dolžina držala l [mm]= 640, levoročna postavitev, bele barve</t>
  </si>
  <si>
    <t xml:space="preserve">Predelava in navezava na obstoječe razvode </t>
  </si>
  <si>
    <t>V = 1,06 m3/h</t>
  </si>
  <si>
    <t>DN15; kvs= 4,0 m3/h;</t>
  </si>
  <si>
    <t>DSO Grosuplje</t>
  </si>
  <si>
    <t>Cevi izven objekta na strehi je potrebno zaščiti s toplotno izolacijo ter zaščiteno z Al pločevino;</t>
  </si>
  <si>
    <t>Demontaža obstoječega stropa v kleti in pritličju za vezavo novih razvodov na obstoječe. Vrtanje v obstoječo steno. Po montaži cevnih instalacij montaža novega knauf stropa ter stene, skupaj z dvakratnim pleskanjem stropa, stene s poldisperzijsko barvo za notranje površine v barvi obstoječega stropa ter stene, vključno s predhodno pripravo površine:  brušenje, čiščenje in impregniranje z razredčeno poldisperzijsko barvo.</t>
  </si>
  <si>
    <t>DDV (9,5 %)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</si>
</sst>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0\ _€_-;\-* #,##0\ _€_-;_-* &quot;-&quot;\ _€_-;_-@_-"/>
    <numFmt numFmtId="44" formatCode="_-* #,##0.00\ &quot;€&quot;_-;\-* #,##0.00\ &quot;€&quot;_-;_-* &quot;-&quot;??\ &quot;€&quot;_-;_-@_-"/>
    <numFmt numFmtId="43" formatCode="_-* #,##0.00\ _€_-;\-* #,##0.00\ _€_-;_-* &quot;-&quot;??\ _€_-;_-@_-"/>
    <numFmt numFmtId="164" formatCode="_-* #,##0.00_-;\-* #,##0.00_-;_-* &quot;-&quot;??_-;_-@_-"/>
    <numFmt numFmtId="165" formatCode="&quot;$&quot;#,##0_);[Red]\(&quot;$&quot;#,##0\)"/>
    <numFmt numFmtId="166" formatCode="_(&quot;$&quot;* #,##0_);_(&quot;$&quot;* \(#,##0\);_(&quot;$&quot;* &quot;-&quot;_);_(@_)"/>
    <numFmt numFmtId="167" formatCode="_(&quot;$&quot;* #,##0.00_);_(&quot;$&quot;* \(#,##0.00\);_(&quot;$&quot;* &quot;-&quot;??_);_(@_)"/>
    <numFmt numFmtId="168" formatCode="_-* #,##0\ _S_I_T_-;\-* #,##0\ _S_I_T_-;_-* &quot;-&quot;\ _S_I_T_-;_-@_-"/>
    <numFmt numFmtId="169" formatCode="_-* #,##0.00\ &quot;SIT&quot;_-;\-* #,##0.00\ &quot;SIT&quot;_-;_-* &quot;-&quot;??\ &quot;SIT&quot;_-;_-@_-"/>
    <numFmt numFmtId="170" formatCode="_-* #,##0.00\ _S_I_T_-;\-* #,##0.00\ _S_I_T_-;_-* &quot;-&quot;??\ _S_I_T_-;_-@_-"/>
    <numFmt numFmtId="171" formatCode="#&quot;.&quot;"/>
    <numFmt numFmtId="172" formatCode="#,##0.00\ &quot;€&quot;"/>
    <numFmt numFmtId="173" formatCode="&quot;On&quot;;&quot;On&quot;;&quot;Off&quot;"/>
    <numFmt numFmtId="174" formatCode="_ [$€]\ * #,##0.00_ ;_ [$€]\ * \-#,##0.00_ ;_ [$€]\ * &quot;-&quot;??_ ;_ @_ "/>
    <numFmt numFmtId="175" formatCode="_-* #,##0\ _S_I_T_-;\-* #,##0\ _S_I_T_-;_-* &quot;-&quot;??\ _S_I_T_-;_-@_-"/>
    <numFmt numFmtId="176" formatCode="_-* #,##0.00\ _k_n_-;\-* #,##0.00\ _k_n_-;_-* &quot;-&quot;??\ _k_n_-;_-@_-"/>
    <numFmt numFmtId="177" formatCode="&quot;$&quot;#,##0\ ;\(&quot;$&quot;#,##0\)"/>
    <numFmt numFmtId="178" formatCode="m\o\n\th\ d\,\ yyyy"/>
    <numFmt numFmtId="179" formatCode="_-* #,##0.00\ _S_I_T_-;\-* #,##0.00\ _S_I_T_-;_-* \-??\ _S_I_T_-;_-@_-"/>
    <numFmt numFmtId="180" formatCode="#,#00"/>
    <numFmt numFmtId="181" formatCode="#,"/>
    <numFmt numFmtId="182" formatCode="&quot;SIT&quot;\ #,##0_);\(&quot;SIT&quot;\ #,##0\)"/>
    <numFmt numFmtId="183" formatCode="#,##0.00\ [$€-1]"/>
    <numFmt numFmtId="184" formatCode="#,##0.0"/>
    <numFmt numFmtId="185" formatCode="#,##0.00\ \€"/>
    <numFmt numFmtId="186" formatCode="_-* #,##0.00\ [$€-1]_-;\-* #,##0.00\ [$€-1]_-;_-* &quot;-&quot;??\ [$€-1]_-"/>
  </numFmts>
  <fonts count="79">
    <font>
      <sz val="11"/>
      <color theme="1"/>
      <name val="Calibri"/>
      <family val="2"/>
      <charset val="238"/>
      <scheme val="minor"/>
    </font>
    <font>
      <sz val="11"/>
      <color indexed="8"/>
      <name val="Calibri"/>
      <family val="2"/>
      <charset val="238"/>
    </font>
    <font>
      <sz val="10"/>
      <name val="Arial"/>
      <family val="2"/>
      <charset val="238"/>
    </font>
    <font>
      <b/>
      <sz val="10"/>
      <name val="Arial"/>
      <family val="2"/>
      <charset val="238"/>
    </font>
    <font>
      <sz val="10"/>
      <color indexed="8"/>
      <name val="Arial"/>
      <family val="2"/>
      <charset val="238"/>
    </font>
    <font>
      <sz val="10"/>
      <name val="Arial"/>
      <family val="2"/>
      <charset val="238"/>
    </font>
    <font>
      <sz val="10"/>
      <name val="Arial CE"/>
      <charset val="238"/>
    </font>
    <font>
      <sz val="11"/>
      <name val="Arial"/>
      <family val="2"/>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0"/>
      <name val="Arial CE"/>
      <family val="2"/>
      <charset val="238"/>
    </font>
    <font>
      <sz val="10"/>
      <name val="Arial CE"/>
    </font>
    <font>
      <sz val="14"/>
      <name val="Times New Roman CE"/>
      <charset val="238"/>
    </font>
    <font>
      <sz val="12"/>
      <name val="Times New Roman"/>
      <family val="1"/>
    </font>
    <font>
      <sz val="12"/>
      <color indexed="8"/>
      <name val="Calibri"/>
      <family val="2"/>
      <charset val="238"/>
    </font>
    <font>
      <sz val="10"/>
      <color indexed="24"/>
      <name val="System"/>
      <family val="2"/>
      <charset val="238"/>
    </font>
    <font>
      <sz val="1"/>
      <color indexed="8"/>
      <name val="Courier"/>
      <family val="1"/>
      <charset val="238"/>
    </font>
    <font>
      <sz val="12"/>
      <name val="Courier New"/>
      <family val="3"/>
    </font>
    <font>
      <b/>
      <sz val="1"/>
      <color indexed="8"/>
      <name val="Courier"/>
      <family val="1"/>
      <charset val="238"/>
    </font>
    <font>
      <b/>
      <sz val="15"/>
      <color indexed="62"/>
      <name val="Calibri"/>
      <family val="2"/>
      <charset val="238"/>
    </font>
    <font>
      <b/>
      <sz val="13"/>
      <color indexed="62"/>
      <name val="Calibri"/>
      <family val="2"/>
      <charset val="238"/>
    </font>
    <font>
      <b/>
      <sz val="11"/>
      <color indexed="62"/>
      <name val="Calibri"/>
      <family val="2"/>
      <charset val="238"/>
    </font>
    <font>
      <b/>
      <sz val="18"/>
      <color indexed="62"/>
      <name val="Cambria"/>
      <family val="2"/>
      <charset val="238"/>
    </font>
    <font>
      <sz val="11"/>
      <color indexed="19"/>
      <name val="Calibri"/>
      <family val="2"/>
      <charset val="238"/>
    </font>
    <font>
      <sz val="12"/>
      <name val="Courier"/>
      <family val="1"/>
      <charset val="238"/>
    </font>
    <font>
      <b/>
      <sz val="11"/>
      <color indexed="10"/>
      <name val="Calibri"/>
      <family val="2"/>
      <charset val="238"/>
    </font>
    <font>
      <sz val="10"/>
      <color indexed="8"/>
      <name val="MS Sans Serif"/>
      <family val="2"/>
      <charset val="238"/>
    </font>
    <font>
      <sz val="10"/>
      <name val="Arial Narrow"/>
      <family val="2"/>
      <charset val="238"/>
    </font>
    <font>
      <sz val="10"/>
      <name val="Courier"/>
      <family val="1"/>
      <charset val="238"/>
    </font>
    <font>
      <sz val="10"/>
      <name val="Arial"/>
      <family val="2"/>
    </font>
    <font>
      <sz val="8"/>
      <name val="Calibri"/>
      <family val="2"/>
      <charset val="238"/>
    </font>
    <font>
      <sz val="10"/>
      <name val="Gatineau"/>
    </font>
    <font>
      <sz val="10"/>
      <name val="Arial CE"/>
      <family val="2"/>
    </font>
    <font>
      <sz val="11"/>
      <color theme="1"/>
      <name val="Calibri"/>
      <family val="2"/>
      <charset val="238"/>
      <scheme val="minor"/>
    </font>
    <font>
      <sz val="12"/>
      <color theme="1"/>
      <name val="Calibri"/>
      <family val="2"/>
      <charset val="238"/>
      <scheme val="minor"/>
    </font>
    <font>
      <sz val="10"/>
      <color theme="1"/>
      <name val="Arial"/>
      <family val="2"/>
      <charset val="238"/>
    </font>
    <font>
      <sz val="10"/>
      <name val="Tahoma"/>
      <family val="2"/>
      <charset val="238"/>
    </font>
    <font>
      <sz val="10"/>
      <color theme="1"/>
      <name val="Tahoma"/>
      <family val="2"/>
      <charset val="238"/>
    </font>
    <font>
      <b/>
      <sz val="10"/>
      <color rgb="FF41A6B1"/>
      <name val="Tahoma"/>
      <family val="2"/>
      <charset val="238"/>
    </font>
    <font>
      <sz val="11"/>
      <name val="Arial"/>
      <family val="2"/>
      <charset val="238"/>
    </font>
    <font>
      <b/>
      <sz val="11"/>
      <color indexed="8"/>
      <name val="Arial"/>
      <family val="2"/>
      <charset val="238"/>
    </font>
    <font>
      <b/>
      <sz val="11"/>
      <name val="Arial"/>
      <family val="2"/>
      <charset val="238"/>
    </font>
    <font>
      <sz val="11"/>
      <color indexed="8"/>
      <name val="Arial"/>
      <family val="2"/>
      <charset val="238"/>
    </font>
    <font>
      <b/>
      <sz val="10"/>
      <color rgb="FF41A6B1"/>
      <name val="Arial"/>
      <family val="2"/>
      <charset val="238"/>
    </font>
    <font>
      <b/>
      <sz val="10"/>
      <color theme="1"/>
      <name val="Arial"/>
      <family val="2"/>
      <charset val="238"/>
    </font>
    <font>
      <sz val="10"/>
      <color rgb="FF000000"/>
      <name val="Arial"/>
      <family val="2"/>
      <charset val="238"/>
    </font>
    <font>
      <sz val="10"/>
      <color indexed="10"/>
      <name val="Arial"/>
      <family val="2"/>
      <charset val="238"/>
    </font>
    <font>
      <b/>
      <sz val="10"/>
      <color indexed="8"/>
      <name val="Arial"/>
      <family val="2"/>
      <charset val="238"/>
    </font>
    <font>
      <sz val="11"/>
      <color theme="1"/>
      <name val="Arial"/>
      <family val="2"/>
      <charset val="238"/>
    </font>
    <font>
      <vertAlign val="superscript"/>
      <sz val="10"/>
      <name val="Arial"/>
      <family val="2"/>
      <charset val="238"/>
    </font>
    <font>
      <sz val="10"/>
      <color theme="1"/>
      <name val="Arial"/>
      <family val="2"/>
    </font>
    <font>
      <sz val="10"/>
      <color indexed="8"/>
      <name val="Arial"/>
      <family val="2"/>
    </font>
    <font>
      <sz val="10"/>
      <color rgb="FF000000"/>
      <name val="Arial"/>
      <family val="2"/>
    </font>
    <font>
      <u/>
      <sz val="10"/>
      <name val="Arial"/>
      <family val="2"/>
      <charset val="238"/>
    </font>
    <font>
      <sz val="9"/>
      <color theme="1"/>
      <name val="Arial"/>
      <family val="2"/>
      <charset val="238"/>
    </font>
    <font>
      <vertAlign val="subscript"/>
      <sz val="10"/>
      <name val="Arial"/>
      <family val="2"/>
      <charset val="238"/>
    </font>
    <font>
      <sz val="9"/>
      <name val="Calibri"/>
      <family val="2"/>
      <charset val="238"/>
      <scheme val="minor"/>
    </font>
    <font>
      <u/>
      <sz val="9"/>
      <name val="Calibri"/>
      <family val="2"/>
      <charset val="238"/>
      <scheme val="minor"/>
    </font>
    <font>
      <sz val="9"/>
      <color theme="1"/>
      <name val="Calibri"/>
      <family val="2"/>
      <charset val="238"/>
      <scheme val="minor"/>
    </font>
    <font>
      <b/>
      <i/>
      <sz val="9"/>
      <color theme="1"/>
      <name val="Calibri"/>
      <family val="2"/>
      <charset val="238"/>
      <scheme val="minor"/>
    </font>
    <font>
      <i/>
      <sz val="9"/>
      <color theme="1"/>
      <name val="Calibri"/>
      <family val="2"/>
      <charset val="238"/>
      <scheme val="minor"/>
    </font>
    <font>
      <u/>
      <sz val="10"/>
      <color theme="1"/>
      <name val="Arial"/>
      <family val="2"/>
    </font>
    <font>
      <i/>
      <u/>
      <sz val="10"/>
      <color theme="1"/>
      <name val="Arial"/>
      <family val="2"/>
    </font>
    <font>
      <b/>
      <i/>
      <u/>
      <sz val="10"/>
      <color theme="1"/>
      <name val="Arial"/>
      <family val="2"/>
    </font>
    <font>
      <b/>
      <sz val="10"/>
      <color indexed="8"/>
      <name val="Arial"/>
      <family val="2"/>
    </font>
  </fonts>
  <fills count="42">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45"/>
        <bgColor indexed="29"/>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7"/>
        <bgColor indexed="22"/>
      </patternFill>
    </fill>
    <fill>
      <patternFill patternType="solid">
        <fgColor indexed="9"/>
      </patternFill>
    </fill>
    <fill>
      <patternFill patternType="solid">
        <fgColor indexed="43"/>
        <bgColor indexed="26"/>
      </patternFill>
    </fill>
    <fill>
      <patternFill patternType="solid">
        <fgColor indexed="26"/>
        <bgColor indexed="9"/>
      </patternFill>
    </fill>
    <fill>
      <patternFill patternType="solid">
        <fgColor indexed="56"/>
      </patternFill>
    </fill>
    <fill>
      <patternFill patternType="solid">
        <fgColor indexed="54"/>
      </patternFill>
    </fill>
    <fill>
      <patternFill patternType="solid">
        <fgColor theme="8" tint="0.79998168889431442"/>
        <bgColor indexed="64"/>
      </patternFill>
    </fill>
    <fill>
      <patternFill patternType="solid">
        <fgColor rgb="FF92D050"/>
        <bgColor indexed="64"/>
      </patternFill>
    </fill>
    <fill>
      <patternFill patternType="solid">
        <fgColor theme="0" tint="-0.249977111117893"/>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style="thin">
        <color indexed="62"/>
      </top>
      <bottom style="double">
        <color indexed="62"/>
      </bottom>
      <diagonal/>
    </border>
    <border>
      <left/>
      <right/>
      <top style="thin">
        <color indexed="56"/>
      </top>
      <bottom style="double">
        <color indexed="56"/>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style="medium">
        <color indexed="64"/>
      </top>
      <bottom style="medium">
        <color indexed="64"/>
      </bottom>
      <diagonal/>
    </border>
  </borders>
  <cellStyleXfs count="2718">
    <xf numFmtId="0" fontId="0" fillId="0" borderId="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6"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16" borderId="0" applyNumberFormat="0" applyBorder="0" applyAlignment="0" applyProtection="0"/>
    <xf numFmtId="0" fontId="8" fillId="25" borderId="0" applyNumberFormat="0" applyBorder="0" applyAlignment="0" applyProtection="0"/>
    <xf numFmtId="0" fontId="8" fillId="17" borderId="0" applyNumberFormat="0" applyBorder="0" applyAlignment="0" applyProtection="0"/>
    <xf numFmtId="0" fontId="8" fillId="26" borderId="0" applyNumberFormat="0" applyBorder="0" applyAlignment="0" applyProtection="0"/>
    <xf numFmtId="0" fontId="8" fillId="15" borderId="0" applyNumberFormat="0" applyBorder="0" applyAlignment="0" applyProtection="0"/>
    <xf numFmtId="0" fontId="8" fillId="27" borderId="0" applyNumberFormat="0" applyBorder="0" applyAlignment="0" applyProtection="0"/>
    <xf numFmtId="0" fontId="21" fillId="4" borderId="0" applyNumberFormat="0" applyBorder="0" applyAlignment="0" applyProtection="0"/>
    <xf numFmtId="0" fontId="21" fillId="28" borderId="0" applyNumberFormat="0" applyBorder="0" applyAlignment="0" applyProtection="0"/>
    <xf numFmtId="0" fontId="20" fillId="29" borderId="1" applyNumberFormat="0" applyAlignment="0" applyProtection="0"/>
    <xf numFmtId="0" fontId="20" fillId="30" borderId="1" applyNumberFormat="0" applyAlignment="0" applyProtection="0"/>
    <xf numFmtId="0" fontId="19" fillId="31" borderId="2" applyNumberFormat="0" applyAlignment="0" applyProtection="0"/>
    <xf numFmtId="0" fontId="19" fillId="32" borderId="2" applyNumberFormat="0" applyAlignment="0" applyProtection="0"/>
    <xf numFmtId="3" fontId="29" fillId="0" borderId="0" applyFont="0" applyFill="0" applyBorder="0" applyAlignment="0" applyProtection="0"/>
    <xf numFmtId="177" fontId="29" fillId="0" borderId="0" applyFont="0" applyFill="0" applyBorder="0" applyAlignment="0" applyProtection="0"/>
    <xf numFmtId="178" fontId="30" fillId="0" borderId="0">
      <protection locked="0"/>
    </xf>
    <xf numFmtId="41" fontId="4" fillId="0" borderId="0" applyFont="0" applyFill="0" applyBorder="0" applyAlignment="0" applyProtection="0"/>
    <xf numFmtId="43" fontId="4" fillId="0" borderId="0" applyFont="0" applyFill="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179" fontId="1" fillId="0" borderId="0"/>
    <xf numFmtId="0" fontId="1" fillId="0" borderId="0"/>
    <xf numFmtId="165" fontId="31" fillId="0" borderId="0" applyFill="0" applyBorder="0" applyAlignment="0" applyProtection="0"/>
    <xf numFmtId="0" fontId="17" fillId="0" borderId="0" applyNumberFormat="0" applyFill="0" applyBorder="0" applyAlignment="0" applyProtection="0"/>
    <xf numFmtId="180" fontId="30" fillId="0" borderId="0">
      <protection locked="0"/>
    </xf>
    <xf numFmtId="4" fontId="2" fillId="0" borderId="0" applyNumberFormat="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181" fontId="32" fillId="0" borderId="0">
      <protection locked="0"/>
    </xf>
    <xf numFmtId="181" fontId="32" fillId="0" borderId="0">
      <protection locked="0"/>
    </xf>
    <xf numFmtId="0" fontId="22" fillId="9" borderId="1" applyNumberFormat="0" applyAlignment="0" applyProtection="0"/>
    <xf numFmtId="0" fontId="22" fillId="33" borderId="1"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29"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0" fillId="34" borderId="6" applyNumberFormat="0" applyAlignment="0" applyProtection="0"/>
    <xf numFmtId="0" fontId="18" fillId="0" borderId="7"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2" fillId="0" borderId="3"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33" fillId="0" borderId="8"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3" fillId="0" borderId="4"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5"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35" fillId="0" borderId="10" applyNumberFormat="0" applyFill="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4" fontId="6" fillId="0" borderId="0"/>
    <xf numFmtId="183"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15" fillId="12" borderId="0" applyNumberFormat="0" applyBorder="0" applyAlignment="0" applyProtection="0"/>
    <xf numFmtId="0" fontId="15" fillId="35"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5"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8" fillId="0" borderId="0"/>
    <xf numFmtId="0" fontId="38" fillId="0" borderId="0"/>
    <xf numFmtId="173" fontId="42" fillId="0" borderId="0"/>
    <xf numFmtId="0" fontId="38" fillId="0" borderId="0"/>
    <xf numFmtId="0" fontId="38" fillId="0" borderId="0"/>
    <xf numFmtId="0" fontId="2" fillId="0" borderId="0" applyNumberFormat="0" applyFill="0" applyBorder="0" applyAlignment="0" applyProtection="0"/>
    <xf numFmtId="0" fontId="25" fillId="0" borderId="0"/>
    <xf numFmtId="0" fontId="47" fillId="0" borderId="0"/>
    <xf numFmtId="1" fontId="26" fillId="0" borderId="0" applyFill="0" applyBorder="0" applyAlignment="0" applyProtection="0"/>
    <xf numFmtId="0" fontId="2" fillId="0" borderId="0" applyNumberFormat="0" applyFill="0" applyBorder="0" applyAlignment="0" applyProtection="0"/>
    <xf numFmtId="1" fontId="26" fillId="0" borderId="0" applyFill="0" applyBorder="0" applyAlignment="0" applyProtection="0"/>
    <xf numFmtId="1" fontId="26" fillId="0" borderId="0" applyFill="0" applyBorder="0" applyAlignment="0" applyProtection="0"/>
    <xf numFmtId="0" fontId="25" fillId="0" borderId="0"/>
    <xf numFmtId="0" fontId="25" fillId="0" borderId="0"/>
    <xf numFmtId="0" fontId="25" fillId="0" borderId="0"/>
    <xf numFmtId="0" fontId="25" fillId="0" borderId="0"/>
    <xf numFmtId="0" fontId="25" fillId="0" borderId="0"/>
    <xf numFmtId="0" fontId="49" fillId="0" borderId="0"/>
    <xf numFmtId="0" fontId="25" fillId="0" borderId="0"/>
    <xf numFmtId="0" fontId="49" fillId="0" borderId="0"/>
    <xf numFmtId="0" fontId="25" fillId="0" borderId="0"/>
    <xf numFmtId="0" fontId="24" fillId="0" borderId="0"/>
    <xf numFmtId="0" fontId="24" fillId="0" borderId="0"/>
    <xf numFmtId="0" fontId="25" fillId="0" borderId="0"/>
    <xf numFmtId="182" fontId="38" fillId="0" borderId="0"/>
    <xf numFmtId="0" fontId="4" fillId="0" borderId="0"/>
    <xf numFmtId="0" fontId="38" fillId="0" borderId="0"/>
    <xf numFmtId="0" fontId="46" fillId="0" borderId="0"/>
    <xf numFmtId="0" fontId="4" fillId="7" borderId="11" applyNumberFormat="0" applyFont="0" applyAlignment="0" applyProtection="0"/>
    <xf numFmtId="0" fontId="2" fillId="36" borderId="11" applyNumberFormat="0" applyAlignment="0" applyProtection="0"/>
    <xf numFmtId="9" fontId="6" fillId="0" borderId="0" applyFont="0" applyFill="0" applyBorder="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2" fillId="7" borderId="11" applyNumberFormat="0" applyFon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19"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2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8" fillId="0" borderId="7"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19" fillId="31" borderId="2"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20" fillId="29"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39" fillId="34" borderId="1" applyNumberFormat="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7" fillId="0" borderId="0"/>
    <xf numFmtId="0" fontId="27" fillId="0" borderId="0"/>
    <xf numFmtId="0" fontId="24" fillId="0" borderId="0"/>
    <xf numFmtId="0" fontId="7" fillId="0" borderId="0"/>
    <xf numFmtId="0" fontId="40" fillId="0" borderId="0"/>
    <xf numFmtId="0" fontId="23" fillId="0" borderId="13" applyNumberFormat="0" applyFill="0" applyAlignment="0" applyProtection="0"/>
    <xf numFmtId="44"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 fillId="0" borderId="0" applyFont="0" applyFill="0" applyBorder="0" applyAlignment="0" applyProtection="0"/>
    <xf numFmtId="169" fontId="4"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8" fontId="2"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0" fontId="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170" fontId="2" fillId="0" borderId="0" applyFont="0" applyFill="0" applyBorder="0" applyAlignment="0" applyProtection="0"/>
    <xf numFmtId="164" fontId="25" fillId="0" borderId="0" applyFont="0" applyFill="0" applyBorder="0" applyAlignment="0" applyProtection="0"/>
    <xf numFmtId="175" fontId="25" fillId="0" borderId="0" applyFont="0" applyFill="0" applyBorder="0" applyAlignment="0" applyProtection="0"/>
    <xf numFmtId="176" fontId="28" fillId="0" borderId="0" applyFont="0" applyFill="0" applyBorder="0" applyAlignment="0" applyProtection="0"/>
    <xf numFmtId="175" fontId="25"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6" fontId="28" fillId="0" borderId="0" applyFont="0" applyFill="0" applyBorder="0" applyAlignment="0" applyProtection="0"/>
    <xf numFmtId="170" fontId="45" fillId="0" borderId="0" applyFont="0" applyFill="0" applyBorder="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9"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2" fillId="12" borderId="1" applyNumberFormat="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166" fontId="4" fillId="0" borderId="0" applyFont="0" applyFill="0" applyBorder="0" applyAlignment="0" applyProtection="0"/>
    <xf numFmtId="167" fontId="4" fillId="0" borderId="0" applyFont="0" applyFill="0" applyBorder="0" applyAlignment="0" applyProtection="0"/>
    <xf numFmtId="49" fontId="52" fillId="0" borderId="0" applyNumberFormat="0" applyAlignment="0">
      <alignment vertical="top"/>
    </xf>
    <xf numFmtId="171" fontId="51" fillId="0" borderId="0">
      <alignment horizontal="right" vertical="top" readingOrder="1"/>
    </xf>
    <xf numFmtId="49" fontId="51" fillId="0" borderId="0">
      <alignment horizontal="left" vertical="top" wrapText="1" readingOrder="1"/>
    </xf>
    <xf numFmtId="0" fontId="47" fillId="0" borderId="0"/>
    <xf numFmtId="49" fontId="51" fillId="0" borderId="0">
      <alignment horizontal="center"/>
    </xf>
    <xf numFmtId="4" fontId="50" fillId="39" borderId="15">
      <alignment horizontal="right" readingOrder="1"/>
      <protection locked="0"/>
    </xf>
    <xf numFmtId="172" fontId="51" fillId="0" borderId="0">
      <alignment horizontal="right" readingOrder="1"/>
    </xf>
    <xf numFmtId="49" fontId="51" fillId="0" borderId="0">
      <alignment vertical="top"/>
    </xf>
    <xf numFmtId="0" fontId="2" fillId="0" borderId="0"/>
    <xf numFmtId="0" fontId="2" fillId="0" borderId="0"/>
    <xf numFmtId="0" fontId="2" fillId="0" borderId="0"/>
    <xf numFmtId="0" fontId="43" fillId="0" borderId="0"/>
    <xf numFmtId="0" fontId="68" fillId="0" borderId="0"/>
    <xf numFmtId="0" fontId="2" fillId="0" borderId="0"/>
    <xf numFmtId="186" fontId="2" fillId="0" borderId="0"/>
    <xf numFmtId="186" fontId="2" fillId="0" borderId="0"/>
    <xf numFmtId="186" fontId="2" fillId="0" borderId="0"/>
    <xf numFmtId="183" fontId="2" fillId="0" borderId="0"/>
    <xf numFmtId="183" fontId="2" fillId="0" borderId="0"/>
  </cellStyleXfs>
  <cellXfs count="288">
    <xf numFmtId="0" fontId="0" fillId="0" borderId="0" xfId="0"/>
    <xf numFmtId="0" fontId="4" fillId="0" borderId="0" xfId="0" applyFont="1"/>
    <xf numFmtId="0" fontId="3" fillId="0" borderId="0" xfId="967" applyFont="1" applyAlignment="1">
      <alignment horizontal="center"/>
    </xf>
    <xf numFmtId="0" fontId="4" fillId="0" borderId="0" xfId="0" applyFont="1" applyAlignment="1">
      <alignment horizontal="center"/>
    </xf>
    <xf numFmtId="0" fontId="2" fillId="0" borderId="0" xfId="967" applyAlignment="1">
      <alignment horizontal="right"/>
    </xf>
    <xf numFmtId="172" fontId="3" fillId="0" borderId="0" xfId="967" applyNumberFormat="1" applyFont="1" applyAlignment="1">
      <alignment horizontal="right"/>
    </xf>
    <xf numFmtId="171" fontId="2" fillId="0" borderId="0" xfId="967" applyNumberFormat="1" applyAlignment="1">
      <alignment vertical="top"/>
    </xf>
    <xf numFmtId="0" fontId="3" fillId="0" borderId="0" xfId="993" applyFont="1" applyAlignment="1">
      <alignment horizontal="right" vertical="top"/>
    </xf>
    <xf numFmtId="0" fontId="3" fillId="0" borderId="0" xfId="993" applyFont="1" applyAlignment="1">
      <alignment horizontal="center"/>
    </xf>
    <xf numFmtId="172" fontId="3" fillId="0" borderId="0" xfId="993" applyNumberFormat="1" applyFont="1" applyAlignment="1">
      <alignment horizontal="right"/>
    </xf>
    <xf numFmtId="4" fontId="2" fillId="0" borderId="0" xfId="993" applyNumberFormat="1"/>
    <xf numFmtId="0" fontId="2" fillId="0" borderId="0" xfId="993"/>
    <xf numFmtId="4" fontId="4" fillId="0" borderId="0" xfId="2702" applyNumberFormat="1" applyFont="1"/>
    <xf numFmtId="0" fontId="4" fillId="0" borderId="0" xfId="2702" applyFont="1"/>
    <xf numFmtId="0" fontId="4" fillId="0" borderId="0" xfId="2702" applyFont="1" applyAlignment="1">
      <alignment horizontal="center"/>
    </xf>
    <xf numFmtId="0" fontId="4" fillId="0" borderId="0" xfId="2702" applyFont="1" applyAlignment="1">
      <alignment horizontal="right"/>
    </xf>
    <xf numFmtId="49" fontId="3" fillId="0" borderId="0" xfId="993" applyNumberFormat="1" applyFont="1" applyAlignment="1">
      <alignment vertical="top" wrapText="1" readingOrder="1"/>
    </xf>
    <xf numFmtId="49" fontId="4" fillId="0" borderId="0" xfId="2702" applyNumberFormat="1" applyFont="1" applyAlignment="1">
      <alignment vertical="top" wrapText="1" readingOrder="1"/>
    </xf>
    <xf numFmtId="0" fontId="4" fillId="0" borderId="0" xfId="0" applyFont="1" applyAlignment="1">
      <alignment wrapText="1"/>
    </xf>
    <xf numFmtId="0" fontId="4" fillId="0" borderId="0" xfId="0" applyFont="1" applyAlignment="1">
      <alignment horizontal="center" wrapText="1"/>
    </xf>
    <xf numFmtId="0" fontId="4" fillId="0" borderId="0" xfId="0" applyFont="1" applyProtection="1">
      <protection locked="0"/>
    </xf>
    <xf numFmtId="0" fontId="53" fillId="0" borderId="0" xfId="2709" applyFont="1" applyAlignment="1">
      <alignment horizontal="right" vertical="top"/>
    </xf>
    <xf numFmtId="0" fontId="54" fillId="0" borderId="0" xfId="0" applyFont="1" applyAlignment="1">
      <alignment horizontal="left" vertical="top" wrapText="1"/>
    </xf>
    <xf numFmtId="0" fontId="53" fillId="0" borderId="0" xfId="2709" applyFont="1" applyAlignment="1">
      <alignment vertical="top" wrapText="1"/>
    </xf>
    <xf numFmtId="172" fontId="53" fillId="0" borderId="0" xfId="2709" applyNumberFormat="1" applyFont="1"/>
    <xf numFmtId="0" fontId="53" fillId="0" borderId="0" xfId="2709" applyFont="1"/>
    <xf numFmtId="0" fontId="55" fillId="0" borderId="0" xfId="2709" applyFont="1" applyAlignment="1">
      <alignment horizontal="left" vertical="center"/>
    </xf>
    <xf numFmtId="0" fontId="55" fillId="0" borderId="0" xfId="2709" applyFont="1" applyAlignment="1">
      <alignment horizontal="left" vertical="center" wrapText="1"/>
    </xf>
    <xf numFmtId="172" fontId="55" fillId="0" borderId="0" xfId="2709" applyNumberFormat="1" applyFont="1" applyAlignment="1">
      <alignment horizontal="left" vertical="center"/>
    </xf>
    <xf numFmtId="0" fontId="53" fillId="0" borderId="0" xfId="2709" applyFont="1" applyAlignment="1">
      <alignment horizontal="left" vertical="center"/>
    </xf>
    <xf numFmtId="0" fontId="53" fillId="0" borderId="0" xfId="2709" applyFont="1" applyAlignment="1">
      <alignment horizontal="left" vertical="center" wrapText="1"/>
    </xf>
    <xf numFmtId="172" fontId="53" fillId="0" borderId="0" xfId="2709" applyNumberFormat="1" applyFont="1" applyAlignment="1">
      <alignment horizontal="left" vertical="center"/>
    </xf>
    <xf numFmtId="172" fontId="55" fillId="0" borderId="0" xfId="2709" applyNumberFormat="1" applyFont="1" applyAlignment="1">
      <alignment horizontal="right" vertical="center"/>
    </xf>
    <xf numFmtId="0" fontId="55" fillId="0" borderId="0" xfId="2709" applyFont="1" applyAlignment="1">
      <alignment horizontal="left" vertical="top"/>
    </xf>
    <xf numFmtId="0" fontId="55" fillId="0" borderId="0" xfId="2709" applyFont="1" applyAlignment="1">
      <alignment wrapText="1"/>
    </xf>
    <xf numFmtId="0" fontId="55" fillId="0" borderId="0" xfId="2709" applyFont="1"/>
    <xf numFmtId="0" fontId="55" fillId="41" borderId="17" xfId="2709" applyFont="1" applyFill="1" applyBorder="1" applyAlignment="1">
      <alignment horizontal="left" vertical="center"/>
    </xf>
    <xf numFmtId="0" fontId="53" fillId="41" borderId="17" xfId="2709" applyFont="1" applyFill="1" applyBorder="1" applyAlignment="1">
      <alignment horizontal="left" vertical="center"/>
    </xf>
    <xf numFmtId="0" fontId="53" fillId="0" borderId="16" xfId="2709" applyFont="1" applyBorder="1" applyAlignment="1">
      <alignment wrapText="1"/>
    </xf>
    <xf numFmtId="0" fontId="53" fillId="0" borderId="16" xfId="2709" applyFont="1" applyBorder="1"/>
    <xf numFmtId="0" fontId="55" fillId="0" borderId="0" xfId="2709" applyFont="1" applyAlignment="1">
      <alignment vertical="center"/>
    </xf>
    <xf numFmtId="0" fontId="53" fillId="41" borderId="17" xfId="2709" applyFont="1" applyFill="1" applyBorder="1" applyAlignment="1">
      <alignment horizontal="center" vertical="center"/>
    </xf>
    <xf numFmtId="4" fontId="55" fillId="41" borderId="17" xfId="2709" applyNumberFormat="1" applyFont="1" applyFill="1" applyBorder="1" applyAlignment="1">
      <alignment horizontal="left" vertical="center"/>
    </xf>
    <xf numFmtId="0" fontId="53" fillId="0" borderId="0" xfId="2709" applyFont="1" applyAlignment="1">
      <alignment horizontal="right" vertical="center"/>
    </xf>
    <xf numFmtId="0" fontId="56" fillId="0" borderId="0" xfId="0" applyFont="1" applyAlignment="1">
      <alignment horizontal="left" vertical="center" wrapText="1"/>
    </xf>
    <xf numFmtId="0" fontId="53" fillId="0" borderId="0" xfId="2709" applyFont="1" applyAlignment="1">
      <alignment vertical="center" wrapText="1"/>
    </xf>
    <xf numFmtId="0" fontId="53" fillId="0" borderId="0" xfId="2709" applyFont="1" applyAlignment="1">
      <alignment vertical="center"/>
    </xf>
    <xf numFmtId="0" fontId="55" fillId="0" borderId="0" xfId="2709" applyFont="1" applyAlignment="1">
      <alignment vertical="top" wrapText="1"/>
    </xf>
    <xf numFmtId="0" fontId="54" fillId="0" borderId="0" xfId="0" applyFont="1" applyAlignment="1">
      <alignment vertical="top" wrapText="1"/>
    </xf>
    <xf numFmtId="0" fontId="53" fillId="0" borderId="0" xfId="2709" applyFont="1" applyAlignment="1">
      <alignment wrapText="1"/>
    </xf>
    <xf numFmtId="0" fontId="4" fillId="0" borderId="0" xfId="0" applyFont="1" applyAlignment="1">
      <alignment horizontal="right" vertical="top"/>
    </xf>
    <xf numFmtId="49" fontId="57" fillId="0" borderId="0" xfId="2699" applyFont="1" applyAlignment="1">
      <alignment horizontal="left" vertical="top" wrapText="1" readingOrder="1"/>
    </xf>
    <xf numFmtId="0" fontId="3" fillId="0" borderId="0" xfId="967" applyFont="1" applyAlignment="1">
      <alignment horizontal="left" vertical="top" wrapText="1"/>
    </xf>
    <xf numFmtId="0" fontId="49" fillId="0" borderId="0" xfId="0" applyFont="1" applyAlignment="1">
      <alignment horizontal="left" vertical="top" wrapText="1"/>
    </xf>
    <xf numFmtId="0" fontId="4" fillId="0" borderId="0" xfId="0" applyFont="1" applyAlignment="1">
      <alignment horizontal="justify"/>
    </xf>
    <xf numFmtId="0" fontId="4" fillId="0" borderId="0" xfId="0" applyFont="1" applyAlignment="1">
      <alignment horizontal="justify" vertical="top"/>
    </xf>
    <xf numFmtId="0" fontId="4" fillId="0" borderId="0" xfId="0" applyFont="1" applyAlignment="1">
      <alignment horizontal="left" vertical="center" indent="1"/>
    </xf>
    <xf numFmtId="0" fontId="58" fillId="0" borderId="0" xfId="0" applyFont="1" applyAlignment="1">
      <alignment horizontal="left" vertical="top" wrapText="1"/>
    </xf>
    <xf numFmtId="0" fontId="4" fillId="0" borderId="0" xfId="0" applyFont="1" applyAlignment="1">
      <alignment horizontal="justify" vertical="center"/>
    </xf>
    <xf numFmtId="0" fontId="4" fillId="0" borderId="0" xfId="0" applyFont="1" applyAlignment="1">
      <alignment vertical="top" wrapText="1"/>
    </xf>
    <xf numFmtId="171" fontId="57" fillId="0" borderId="0" xfId="2699" applyNumberFormat="1" applyFont="1" applyAlignment="1">
      <alignment horizontal="right" vertical="top" readingOrder="1"/>
    </xf>
    <xf numFmtId="49" fontId="57" fillId="0" borderId="0" xfId="2699" applyFont="1" applyAlignment="1">
      <alignment horizontal="center"/>
    </xf>
    <xf numFmtId="49" fontId="57" fillId="0" borderId="0" xfId="2699" applyFont="1" applyAlignment="1">
      <alignment horizontal="right" vertical="top"/>
    </xf>
    <xf numFmtId="172" fontId="57" fillId="0" borderId="0" xfId="2699" applyNumberFormat="1" applyFont="1" applyAlignment="1">
      <alignment horizontal="right"/>
    </xf>
    <xf numFmtId="49" fontId="57" fillId="0" borderId="0" xfId="2699" applyFont="1">
      <alignment vertical="top"/>
    </xf>
    <xf numFmtId="4" fontId="57" fillId="0" borderId="0" xfId="2699" applyNumberFormat="1" applyFont="1" applyAlignment="1">
      <alignment horizontal="right"/>
    </xf>
    <xf numFmtId="0" fontId="49" fillId="0" borderId="0" xfId="0" applyFont="1" applyAlignment="1">
      <alignment horizontal="center"/>
    </xf>
    <xf numFmtId="0" fontId="4" fillId="0" borderId="0" xfId="0" applyFont="1" applyAlignment="1">
      <alignment horizontal="right"/>
    </xf>
    <xf numFmtId="0" fontId="49" fillId="0" borderId="0" xfId="0" applyFont="1"/>
    <xf numFmtId="172" fontId="2" fillId="0" borderId="0" xfId="967" applyNumberFormat="1" applyAlignment="1">
      <alignment horizontal="right"/>
    </xf>
    <xf numFmtId="0" fontId="49" fillId="0" borderId="0" xfId="0" applyFont="1" applyAlignment="1">
      <alignment vertical="top" wrapText="1"/>
    </xf>
    <xf numFmtId="172" fontId="2" fillId="0" borderId="0" xfId="967" applyNumberFormat="1"/>
    <xf numFmtId="0" fontId="4" fillId="0" borderId="0" xfId="0" applyFont="1" applyAlignment="1">
      <alignment vertical="top"/>
    </xf>
    <xf numFmtId="0" fontId="59" fillId="0" borderId="0" xfId="0" applyFont="1" applyAlignment="1">
      <alignment horizontal="center"/>
    </xf>
    <xf numFmtId="0" fontId="59" fillId="0" borderId="0" xfId="0" applyFont="1" applyAlignment="1">
      <alignment horizontal="left" vertical="top" wrapText="1"/>
    </xf>
    <xf numFmtId="0" fontId="4" fillId="0" borderId="0" xfId="0" applyFont="1" applyAlignment="1">
      <alignment horizontal="left" vertical="top" wrapText="1"/>
    </xf>
    <xf numFmtId="0" fontId="2" fillId="0" borderId="0" xfId="0" applyFont="1" applyAlignment="1">
      <alignment horizontal="center"/>
    </xf>
    <xf numFmtId="0" fontId="59" fillId="0" borderId="0" xfId="0" applyFont="1" applyAlignment="1">
      <alignment vertical="top" wrapText="1"/>
    </xf>
    <xf numFmtId="49" fontId="3" fillId="0" borderId="0" xfId="993" applyNumberFormat="1" applyFont="1" applyAlignment="1">
      <alignment horizontal="left" vertical="top" wrapText="1"/>
    </xf>
    <xf numFmtId="0" fontId="61" fillId="0" borderId="0" xfId="0" applyFont="1"/>
    <xf numFmtId="4" fontId="4" fillId="0" borderId="0" xfId="0" applyNumberFormat="1" applyFont="1"/>
    <xf numFmtId="49" fontId="49" fillId="0" borderId="0" xfId="0" applyNumberFormat="1" applyFont="1" applyAlignment="1">
      <alignment vertical="top" wrapText="1"/>
    </xf>
    <xf numFmtId="0" fontId="49" fillId="0" borderId="0" xfId="0" applyFont="1" applyAlignment="1">
      <alignment wrapText="1"/>
    </xf>
    <xf numFmtId="0" fontId="59" fillId="0" borderId="0" xfId="0" applyFont="1" applyAlignment="1">
      <alignment vertical="center" wrapText="1"/>
    </xf>
    <xf numFmtId="0" fontId="49" fillId="0" borderId="0" xfId="0" applyFont="1" applyAlignment="1">
      <alignment vertical="center" wrapText="1"/>
    </xf>
    <xf numFmtId="0" fontId="2" fillId="0" borderId="0" xfId="0" applyFont="1"/>
    <xf numFmtId="0" fontId="49" fillId="0" borderId="0" xfId="0" applyFont="1" applyAlignment="1">
      <alignment horizontal="center" wrapText="1"/>
    </xf>
    <xf numFmtId="0" fontId="49" fillId="0" borderId="0" xfId="0" applyFont="1" applyAlignment="1">
      <alignment horizontal="left" wrapText="1"/>
    </xf>
    <xf numFmtId="0" fontId="4" fillId="0" borderId="0" xfId="0" applyFont="1" applyAlignment="1" applyProtection="1">
      <alignment horizontal="right"/>
      <protection locked="0"/>
    </xf>
    <xf numFmtId="0" fontId="2" fillId="0" borderId="0" xfId="597" applyAlignment="1">
      <alignment vertical="top"/>
    </xf>
    <xf numFmtId="0" fontId="59" fillId="0" borderId="0" xfId="833" applyFont="1" applyAlignment="1">
      <alignment horizontal="left" vertical="top" wrapText="1"/>
    </xf>
    <xf numFmtId="0" fontId="49" fillId="0" borderId="0" xfId="833" applyFont="1" applyAlignment="1">
      <alignment horizontal="center"/>
    </xf>
    <xf numFmtId="0" fontId="4" fillId="0" borderId="0" xfId="833" applyFont="1" applyAlignment="1" applyProtection="1">
      <alignment horizontal="right"/>
      <protection locked="0"/>
    </xf>
    <xf numFmtId="4" fontId="4" fillId="0" borderId="0" xfId="833" applyNumberFormat="1" applyFont="1" applyAlignment="1">
      <alignment horizontal="right"/>
    </xf>
    <xf numFmtId="0" fontId="4" fillId="0" borderId="0" xfId="833" applyFont="1"/>
    <xf numFmtId="0" fontId="4" fillId="0" borderId="0" xfId="833" applyFont="1" applyAlignment="1">
      <alignment horizontal="right"/>
    </xf>
    <xf numFmtId="0" fontId="59" fillId="0" borderId="0" xfId="833" applyFont="1" applyAlignment="1">
      <alignment horizontal="center"/>
    </xf>
    <xf numFmtId="0" fontId="49" fillId="0" borderId="0" xfId="833" applyFont="1" applyAlignment="1">
      <alignment horizontal="left" vertical="top" wrapText="1"/>
    </xf>
    <xf numFmtId="0" fontId="4" fillId="0" borderId="0" xfId="833" applyFont="1" applyAlignment="1">
      <alignment horizontal="left" vertical="top" wrapText="1"/>
    </xf>
    <xf numFmtId="0" fontId="4" fillId="0" borderId="0" xfId="833" applyFont="1" applyAlignment="1">
      <alignment horizontal="center"/>
    </xf>
    <xf numFmtId="0" fontId="2" fillId="0" borderId="0" xfId="0" applyFont="1" applyAlignment="1">
      <alignment horizontal="left" vertical="top" wrapText="1"/>
    </xf>
    <xf numFmtId="0" fontId="49" fillId="0" borderId="0" xfId="597" applyFont="1" applyAlignment="1">
      <alignment horizontal="left" vertical="top" wrapText="1"/>
    </xf>
    <xf numFmtId="0" fontId="49" fillId="0" borderId="0" xfId="597" applyFont="1" applyAlignment="1">
      <alignment horizontal="center" wrapText="1"/>
    </xf>
    <xf numFmtId="0" fontId="2" fillId="0" borderId="0" xfId="597"/>
    <xf numFmtId="0" fontId="4" fillId="0" borderId="0" xfId="597" applyFont="1"/>
    <xf numFmtId="49" fontId="4" fillId="0" borderId="0" xfId="2702" applyNumberFormat="1" applyFont="1" applyAlignment="1">
      <alignment horizontal="left" vertical="top" wrapText="1"/>
    </xf>
    <xf numFmtId="49" fontId="4" fillId="0" borderId="0" xfId="0" applyNumberFormat="1" applyFont="1" applyAlignment="1">
      <alignment vertical="top" wrapText="1" readingOrder="1"/>
    </xf>
    <xf numFmtId="0" fontId="4" fillId="0" borderId="0" xfId="597" applyFont="1" applyAlignment="1">
      <alignment horizontal="right"/>
    </xf>
    <xf numFmtId="0" fontId="4" fillId="0" borderId="0" xfId="597" applyFont="1" applyAlignment="1">
      <alignment horizontal="center"/>
    </xf>
    <xf numFmtId="0" fontId="49" fillId="0" borderId="0" xfId="597" applyFont="1" applyAlignment="1">
      <alignment horizontal="center"/>
    </xf>
    <xf numFmtId="0" fontId="4" fillId="0" borderId="0" xfId="597" applyFont="1" applyAlignment="1">
      <alignment horizontal="left" vertical="top"/>
    </xf>
    <xf numFmtId="0" fontId="49" fillId="0" borderId="0" xfId="833" applyFont="1" applyAlignment="1">
      <alignment horizontal="center" wrapText="1"/>
    </xf>
    <xf numFmtId="0" fontId="49" fillId="0" borderId="0" xfId="0" applyFont="1" applyAlignment="1">
      <alignment horizontal="right"/>
    </xf>
    <xf numFmtId="49" fontId="4" fillId="0" borderId="0" xfId="0" applyNumberFormat="1" applyFont="1" applyAlignment="1">
      <alignment horizontal="left" vertical="top" wrapText="1"/>
    </xf>
    <xf numFmtId="0" fontId="2" fillId="0" borderId="0" xfId="597" applyAlignment="1">
      <alignment horizontal="right"/>
    </xf>
    <xf numFmtId="0" fontId="4" fillId="0" borderId="0" xfId="597" applyFont="1" applyAlignment="1">
      <alignment horizontal="left" vertical="top" wrapText="1"/>
    </xf>
    <xf numFmtId="0" fontId="4" fillId="0" borderId="0" xfId="597" applyFont="1" applyAlignment="1">
      <alignment horizontal="center" wrapText="1"/>
    </xf>
    <xf numFmtId="0" fontId="49" fillId="0" borderId="0" xfId="597" applyFont="1" applyAlignment="1">
      <alignment horizontal="left" vertical="center" wrapText="1"/>
    </xf>
    <xf numFmtId="0" fontId="4" fillId="40" borderId="0" xfId="597" applyFont="1" applyFill="1"/>
    <xf numFmtId="0" fontId="49" fillId="0" borderId="0" xfId="2708" applyFont="1" applyAlignment="1">
      <alignment horizontal="center"/>
    </xf>
    <xf numFmtId="0" fontId="4" fillId="0" borderId="0" xfId="2708" applyFont="1" applyAlignment="1">
      <alignment horizontal="right"/>
    </xf>
    <xf numFmtId="0" fontId="2" fillId="0" borderId="0" xfId="2708" applyAlignment="1">
      <alignment horizontal="left" vertical="top" wrapText="1"/>
    </xf>
    <xf numFmtId="0" fontId="49" fillId="0" borderId="0" xfId="597" applyFont="1" applyAlignment="1">
      <alignment wrapText="1"/>
    </xf>
    <xf numFmtId="0" fontId="59" fillId="0" borderId="0" xfId="597" applyFont="1" applyAlignment="1">
      <alignment horizontal="center"/>
    </xf>
    <xf numFmtId="171" fontId="2" fillId="0" borderId="0" xfId="986" applyNumberFormat="1" applyAlignment="1">
      <alignment vertical="top"/>
    </xf>
    <xf numFmtId="172" fontId="2" fillId="0" borderId="0" xfId="986" applyNumberFormat="1"/>
    <xf numFmtId="0" fontId="49" fillId="0" borderId="0" xfId="2708" applyFont="1" applyAlignment="1">
      <alignment horizontal="left" vertical="center" wrapText="1"/>
    </xf>
    <xf numFmtId="0" fontId="4" fillId="0" borderId="0" xfId="0" applyFont="1" applyAlignment="1">
      <alignment horizontal="center" vertical="center" wrapText="1"/>
    </xf>
    <xf numFmtId="49" fontId="4" fillId="0" borderId="0" xfId="833" applyNumberFormat="1" applyFont="1" applyAlignment="1">
      <alignment horizontal="left" vertical="top" wrapText="1"/>
    </xf>
    <xf numFmtId="4" fontId="2" fillId="0" borderId="0" xfId="833" applyNumberFormat="1" applyFont="1" applyAlignment="1">
      <alignment horizontal="right"/>
    </xf>
    <xf numFmtId="172" fontId="2" fillId="0" borderId="0" xfId="1073" applyNumberFormat="1" applyAlignment="1" applyProtection="1">
      <alignment horizontal="right"/>
      <protection locked="0"/>
    </xf>
    <xf numFmtId="4" fontId="2" fillId="0" borderId="0" xfId="1073" applyNumberFormat="1" applyAlignment="1">
      <alignment horizontal="right"/>
    </xf>
    <xf numFmtId="49" fontId="49" fillId="0" borderId="0" xfId="833" applyNumberFormat="1" applyFont="1" applyAlignment="1">
      <alignment horizontal="left" wrapText="1"/>
    </xf>
    <xf numFmtId="0" fontId="3" fillId="0" borderId="0" xfId="986" applyFont="1" applyAlignment="1">
      <alignment horizontal="center"/>
    </xf>
    <xf numFmtId="172" fontId="3" fillId="0" borderId="0" xfId="986" applyNumberFormat="1" applyFont="1" applyAlignment="1">
      <alignment horizontal="right"/>
    </xf>
    <xf numFmtId="0" fontId="2" fillId="0" borderId="0" xfId="986" applyAlignment="1">
      <alignment horizontal="right"/>
    </xf>
    <xf numFmtId="172" fontId="2" fillId="0" borderId="0" xfId="986" applyNumberFormat="1" applyAlignment="1">
      <alignment horizontal="right"/>
    </xf>
    <xf numFmtId="0" fontId="49" fillId="0" borderId="0" xfId="0" applyFont="1" applyAlignment="1">
      <alignment horizontal="center" vertical="center" wrapText="1"/>
    </xf>
    <xf numFmtId="0" fontId="2" fillId="0" borderId="0" xfId="0" applyFont="1" applyAlignment="1" applyProtection="1">
      <alignment horizontal="right"/>
      <protection locked="0"/>
    </xf>
    <xf numFmtId="0" fontId="2" fillId="0" borderId="0" xfId="0" applyFont="1" applyAlignment="1">
      <alignment horizontal="center" wrapText="1"/>
    </xf>
    <xf numFmtId="49" fontId="2" fillId="0" borderId="0" xfId="0" applyNumberFormat="1" applyFont="1" applyAlignment="1">
      <alignment vertical="top" wrapText="1" readingOrder="1"/>
    </xf>
    <xf numFmtId="49" fontId="49" fillId="0" borderId="0" xfId="0" applyNumberFormat="1" applyFont="1" applyAlignment="1">
      <alignment vertical="top" wrapText="1" readingOrder="1"/>
    </xf>
    <xf numFmtId="171" fontId="2" fillId="0" borderId="0" xfId="967" applyNumberFormat="1" applyAlignment="1">
      <alignment vertical="top" wrapText="1"/>
    </xf>
    <xf numFmtId="49" fontId="4" fillId="0" borderId="0" xfId="0" applyNumberFormat="1" applyFont="1" applyAlignment="1">
      <alignment horizontal="justify" vertical="top" wrapText="1" readingOrder="1"/>
    </xf>
    <xf numFmtId="49" fontId="2" fillId="0" borderId="0" xfId="2668" applyNumberFormat="1" applyFont="1" applyAlignment="1">
      <alignment horizontal="left" vertical="top" wrapText="1" readingOrder="1"/>
    </xf>
    <xf numFmtId="0" fontId="2" fillId="0" borderId="0" xfId="2668" applyNumberFormat="1" applyFont="1" applyAlignment="1">
      <alignment horizontal="center" wrapText="1"/>
    </xf>
    <xf numFmtId="184" fontId="2" fillId="0" borderId="0" xfId="2668" applyNumberFormat="1" applyFont="1" applyAlignment="1">
      <alignment horizontal="center" wrapText="1"/>
    </xf>
    <xf numFmtId="185" fontId="2" fillId="0" borderId="0" xfId="2396" applyNumberFormat="1" applyFont="1" applyAlignment="1">
      <alignment horizontal="right" wrapText="1"/>
    </xf>
    <xf numFmtId="0" fontId="2" fillId="0" borderId="0" xfId="597" applyAlignment="1">
      <alignment wrapText="1"/>
    </xf>
    <xf numFmtId="49" fontId="49" fillId="0" borderId="0" xfId="597" quotePrefix="1" applyNumberFormat="1" applyFont="1" applyAlignment="1">
      <alignment horizontal="left" vertical="top" wrapText="1" readingOrder="1"/>
    </xf>
    <xf numFmtId="3" fontId="2" fillId="0" borderId="0" xfId="2668" applyNumberFormat="1" applyFont="1" applyAlignment="1">
      <alignment horizontal="center" wrapText="1"/>
    </xf>
    <xf numFmtId="49" fontId="2" fillId="0" borderId="0" xfId="597" quotePrefix="1" applyNumberFormat="1" applyAlignment="1">
      <alignment horizontal="left" vertical="top" wrapText="1" readingOrder="1"/>
    </xf>
    <xf numFmtId="0" fontId="4" fillId="0" borderId="0" xfId="597" applyFont="1" applyAlignment="1">
      <alignment wrapText="1"/>
    </xf>
    <xf numFmtId="49" fontId="49" fillId="0" borderId="0" xfId="597" applyNumberFormat="1" applyFont="1" applyAlignment="1">
      <alignment vertical="top" wrapText="1" readingOrder="1"/>
    </xf>
    <xf numFmtId="0" fontId="4" fillId="0" borderId="0" xfId="834" applyFont="1"/>
    <xf numFmtId="0" fontId="49" fillId="0" borderId="0" xfId="0" applyFont="1" applyAlignment="1">
      <alignment vertical="top" wrapText="1" readingOrder="1"/>
    </xf>
    <xf numFmtId="0" fontId="62" fillId="0" borderId="0" xfId="0" applyFont="1" applyAlignment="1">
      <alignment horizontal="center"/>
    </xf>
    <xf numFmtId="49" fontId="3" fillId="0" borderId="0" xfId="993" applyNumberFormat="1" applyFont="1" applyAlignment="1">
      <alignment vertical="top" wrapText="1"/>
    </xf>
    <xf numFmtId="49" fontId="49" fillId="0" borderId="0" xfId="736" applyNumberFormat="1" applyFont="1" applyAlignment="1">
      <alignment horizontal="left" vertical="top" wrapText="1"/>
    </xf>
    <xf numFmtId="0" fontId="2" fillId="0" borderId="0" xfId="986" applyAlignment="1">
      <alignment horizontal="left" vertical="top" wrapText="1"/>
    </xf>
    <xf numFmtId="0" fontId="4" fillId="0" borderId="0" xfId="736" applyFont="1"/>
    <xf numFmtId="0" fontId="49" fillId="0" borderId="0" xfId="736" applyFont="1" applyAlignment="1">
      <alignment horizontal="left" vertical="top" wrapText="1"/>
    </xf>
    <xf numFmtId="0" fontId="49" fillId="0" borderId="0" xfId="736" applyFont="1" applyAlignment="1">
      <alignment horizontal="center" wrapText="1"/>
    </xf>
    <xf numFmtId="0" fontId="4" fillId="0" borderId="0" xfId="736" applyFont="1" applyAlignment="1">
      <alignment horizontal="right"/>
    </xf>
    <xf numFmtId="49" fontId="2" fillId="0" borderId="0" xfId="736" applyNumberFormat="1" applyAlignment="1">
      <alignment horizontal="left" vertical="top" wrapText="1"/>
    </xf>
    <xf numFmtId="0" fontId="49" fillId="0" borderId="0" xfId="736" applyFont="1" applyAlignment="1">
      <alignment horizontal="center"/>
    </xf>
    <xf numFmtId="0" fontId="58" fillId="0" borderId="0" xfId="736" applyFont="1" applyAlignment="1">
      <alignment horizontal="left" vertical="top" wrapText="1"/>
    </xf>
    <xf numFmtId="0" fontId="2" fillId="0" borderId="0" xfId="0" applyFont="1" applyAlignment="1">
      <alignment vertical="top" wrapText="1"/>
    </xf>
    <xf numFmtId="0" fontId="62" fillId="0" borderId="0" xfId="0" applyFont="1" applyAlignment="1">
      <alignment horizontal="right"/>
    </xf>
    <xf numFmtId="0" fontId="2" fillId="0" borderId="0" xfId="736" applyAlignment="1">
      <alignment horizontal="center" wrapText="1"/>
    </xf>
    <xf numFmtId="0" fontId="2" fillId="0" borderId="0" xfId="736" applyAlignment="1">
      <alignment horizontal="left" vertical="top" wrapText="1"/>
    </xf>
    <xf numFmtId="49" fontId="4" fillId="0" borderId="0" xfId="2702" applyNumberFormat="1" applyFont="1" applyAlignment="1">
      <alignment vertical="top" wrapText="1"/>
    </xf>
    <xf numFmtId="0" fontId="4" fillId="0" borderId="0" xfId="0" applyFont="1" applyAlignment="1">
      <alignment horizontal="right" wrapText="1"/>
    </xf>
    <xf numFmtId="49" fontId="2" fillId="0" borderId="0" xfId="833" applyNumberFormat="1" applyFont="1" applyAlignment="1">
      <alignment horizontal="left" vertical="center" wrapText="1"/>
    </xf>
    <xf numFmtId="2" fontId="2" fillId="0" borderId="0" xfId="0" applyNumberFormat="1" applyFont="1" applyAlignment="1">
      <alignment horizontal="center" wrapText="1"/>
    </xf>
    <xf numFmtId="0" fontId="2" fillId="0" borderId="0" xfId="0" applyFont="1" applyProtection="1">
      <protection locked="0"/>
    </xf>
    <xf numFmtId="49" fontId="59" fillId="0" borderId="0" xfId="833" applyNumberFormat="1" applyFont="1" applyAlignment="1">
      <alignment horizontal="left" vertical="center" wrapText="1"/>
    </xf>
    <xf numFmtId="49" fontId="2" fillId="0" borderId="0" xfId="0" applyNumberFormat="1" applyFont="1" applyAlignment="1">
      <alignment wrapText="1"/>
    </xf>
    <xf numFmtId="2" fontId="2" fillId="0" borderId="0" xfId="0" applyNumberFormat="1" applyFont="1" applyAlignment="1">
      <alignment wrapText="1"/>
    </xf>
    <xf numFmtId="49" fontId="2" fillId="0" borderId="0" xfId="0" applyNumberFormat="1" applyFont="1" applyAlignment="1" applyProtection="1">
      <alignment wrapText="1"/>
      <protection locked="0"/>
    </xf>
    <xf numFmtId="49" fontId="59" fillId="0" borderId="0" xfId="833" applyNumberFormat="1" applyFont="1" applyAlignment="1">
      <alignment horizontal="left" vertical="top" wrapText="1"/>
    </xf>
    <xf numFmtId="172" fontId="2" fillId="0" borderId="0" xfId="967" applyNumberFormat="1" applyAlignment="1" applyProtection="1">
      <alignment horizontal="center"/>
      <protection locked="0"/>
    </xf>
    <xf numFmtId="0" fontId="4" fillId="0" borderId="0" xfId="736" applyFont="1" applyAlignment="1">
      <alignment horizontal="left" vertical="top" wrapText="1"/>
    </xf>
    <xf numFmtId="171" fontId="2" fillId="0" borderId="0" xfId="986" applyNumberFormat="1" applyFill="1" applyAlignment="1">
      <alignment vertical="top"/>
    </xf>
    <xf numFmtId="0" fontId="43" fillId="0" borderId="0" xfId="1654" applyFont="1" applyAlignment="1">
      <alignment vertical="top" wrapText="1"/>
    </xf>
    <xf numFmtId="0" fontId="43" fillId="0" borderId="0" xfId="1654" applyFont="1" applyAlignment="1">
      <alignment horizontal="center"/>
    </xf>
    <xf numFmtId="1" fontId="43" fillId="0" borderId="0" xfId="1654" applyNumberFormat="1" applyFont="1" applyAlignment="1">
      <alignment horizontal="center"/>
    </xf>
    <xf numFmtId="172" fontId="43" fillId="0" borderId="0" xfId="986" applyNumberFormat="1" applyFont="1"/>
    <xf numFmtId="4" fontId="65" fillId="0" borderId="0" xfId="2712" applyNumberFormat="1" applyFont="1"/>
    <xf numFmtId="0" fontId="65" fillId="0" borderId="0" xfId="2712" applyFont="1"/>
    <xf numFmtId="0" fontId="43" fillId="0" borderId="0" xfId="1616" applyFont="1" applyAlignment="1">
      <alignment vertical="top" wrapText="1"/>
    </xf>
    <xf numFmtId="0" fontId="43" fillId="0" borderId="0" xfId="1616" applyFont="1" applyAlignment="1">
      <alignment horizontal="center"/>
    </xf>
    <xf numFmtId="172" fontId="43" fillId="0" borderId="0" xfId="2714" applyNumberFormat="1" applyFont="1"/>
    <xf numFmtId="0" fontId="65" fillId="0" borderId="0" xfId="2710" applyFont="1" applyAlignment="1">
      <alignment wrapText="1"/>
    </xf>
    <xf numFmtId="0" fontId="65" fillId="0" borderId="0" xfId="0" applyFont="1" applyAlignment="1">
      <alignment horizontal="center" wrapText="1"/>
    </xf>
    <xf numFmtId="0" fontId="65" fillId="0" borderId="0" xfId="0" applyFont="1"/>
    <xf numFmtId="172" fontId="43" fillId="0" borderId="0" xfId="967" applyNumberFormat="1" applyFont="1" applyAlignment="1">
      <alignment horizontal="right"/>
    </xf>
    <xf numFmtId="0" fontId="66" fillId="0" borderId="0" xfId="1616" applyFont="1" applyAlignment="1">
      <alignment horizontal="left" vertical="top" wrapText="1"/>
    </xf>
    <xf numFmtId="186" fontId="64" fillId="0" borderId="0" xfId="2713" applyFont="1" applyAlignment="1">
      <alignment horizontal="center" wrapText="1"/>
    </xf>
    <xf numFmtId="0" fontId="64" fillId="0" borderId="0" xfId="2713" applyNumberFormat="1" applyFont="1" applyAlignment="1">
      <alignment horizontal="center" wrapText="1"/>
    </xf>
    <xf numFmtId="0" fontId="43" fillId="0" borderId="0" xfId="1616" applyFont="1" applyAlignment="1">
      <alignment vertical="center" wrapText="1"/>
    </xf>
    <xf numFmtId="0" fontId="43" fillId="0" borderId="0" xfId="1616" applyFont="1" applyAlignment="1">
      <alignment horizontal="center" wrapText="1"/>
    </xf>
    <xf numFmtId="9" fontId="43" fillId="0" borderId="0" xfId="1616" applyNumberFormat="1" applyFont="1" applyAlignment="1">
      <alignment horizontal="center" wrapText="1"/>
    </xf>
    <xf numFmtId="172" fontId="43" fillId="0" borderId="0" xfId="2715" applyNumberFormat="1" applyFont="1" applyAlignment="1">
      <alignment horizontal="right"/>
    </xf>
    <xf numFmtId="0" fontId="4" fillId="0" borderId="0" xfId="0" applyFont="1" applyFill="1"/>
    <xf numFmtId="49" fontId="4" fillId="0" borderId="0" xfId="0" applyNumberFormat="1" applyFont="1" applyAlignment="1">
      <alignment wrapText="1"/>
    </xf>
    <xf numFmtId="171" fontId="2" fillId="0" borderId="0" xfId="967" applyNumberFormat="1" applyFill="1" applyAlignment="1">
      <alignment vertical="top"/>
    </xf>
    <xf numFmtId="0" fontId="4" fillId="0" borderId="0" xfId="2702" applyFont="1" applyFill="1"/>
    <xf numFmtId="172" fontId="2" fillId="0" borderId="0" xfId="967" applyNumberFormat="1" applyAlignment="1">
      <alignment horizontal="center"/>
    </xf>
    <xf numFmtId="49" fontId="59" fillId="0" borderId="0" xfId="833" quotePrefix="1" applyNumberFormat="1" applyFont="1" applyAlignment="1">
      <alignment horizontal="left" vertical="center" wrapText="1"/>
    </xf>
    <xf numFmtId="0" fontId="4" fillId="0" borderId="0" xfId="597" applyFont="1" applyFill="1" applyAlignment="1">
      <alignment wrapText="1"/>
    </xf>
    <xf numFmtId="49" fontId="49" fillId="0" borderId="0" xfId="597" applyNumberFormat="1" applyFont="1" applyFill="1" applyAlignment="1">
      <alignment vertical="top" wrapText="1" readingOrder="1"/>
    </xf>
    <xf numFmtId="0" fontId="49" fillId="0" borderId="0" xfId="597" applyFont="1" applyFill="1" applyAlignment="1">
      <alignment horizontal="center" wrapText="1"/>
    </xf>
    <xf numFmtId="0" fontId="4" fillId="0" borderId="0" xfId="597" applyFont="1" applyFill="1" applyAlignment="1">
      <alignment horizontal="right" wrapText="1"/>
    </xf>
    <xf numFmtId="172" fontId="2" fillId="39" borderId="15" xfId="967" applyNumberFormat="1" applyFill="1" applyBorder="1" applyAlignment="1" applyProtection="1">
      <alignment horizontal="right"/>
      <protection locked="0"/>
    </xf>
    <xf numFmtId="171" fontId="2" fillId="0" borderId="0" xfId="967" applyNumberFormat="1" applyFill="1" applyAlignment="1">
      <alignment horizontal="right" vertical="top"/>
    </xf>
    <xf numFmtId="171" fontId="43" fillId="0" borderId="0" xfId="986" applyNumberFormat="1" applyFont="1" applyFill="1" applyAlignment="1">
      <alignment vertical="top"/>
    </xf>
    <xf numFmtId="49" fontId="55" fillId="0" borderId="0" xfId="2709" applyNumberFormat="1" applyFont="1" applyAlignment="1">
      <alignment vertical="center" wrapText="1"/>
    </xf>
    <xf numFmtId="0" fontId="49" fillId="0" borderId="0" xfId="0" applyFont="1" applyAlignment="1">
      <alignment wrapText="1" readingOrder="1"/>
    </xf>
    <xf numFmtId="49" fontId="2" fillId="0" borderId="0" xfId="0" quotePrefix="1" applyNumberFormat="1" applyFont="1" applyAlignment="1">
      <alignment wrapText="1"/>
    </xf>
    <xf numFmtId="0" fontId="43" fillId="0" borderId="0" xfId="986" applyFont="1" applyAlignment="1">
      <alignment horizontal="left" vertical="top" wrapText="1"/>
    </xf>
    <xf numFmtId="0" fontId="64" fillId="0" borderId="0" xfId="597" applyFont="1" applyAlignment="1">
      <alignment horizontal="center"/>
    </xf>
    <xf numFmtId="0" fontId="4" fillId="0" borderId="0" xfId="833" applyFont="1" applyFill="1" applyAlignment="1">
      <alignment horizontal="right"/>
    </xf>
    <xf numFmtId="0" fontId="4" fillId="0" borderId="0" xfId="597" applyFont="1" applyFill="1"/>
    <xf numFmtId="171" fontId="2" fillId="0" borderId="0" xfId="1073" applyNumberFormat="1" applyFill="1" applyAlignment="1">
      <alignment horizontal="right" vertical="top"/>
    </xf>
    <xf numFmtId="0" fontId="3" fillId="0" borderId="0" xfId="967" applyFont="1" applyFill="1" applyAlignment="1">
      <alignment vertical="top" wrapText="1"/>
    </xf>
    <xf numFmtId="0" fontId="4" fillId="0" borderId="0" xfId="2708" applyFont="1" applyFill="1"/>
    <xf numFmtId="0" fontId="4" fillId="0" borderId="0" xfId="0" applyFont="1" applyFill="1" applyAlignment="1">
      <alignment vertical="top"/>
    </xf>
    <xf numFmtId="0" fontId="2" fillId="0" borderId="0" xfId="833" applyFont="1" applyFill="1" applyAlignment="1">
      <alignment horizontal="right" vertical="top"/>
    </xf>
    <xf numFmtId="0" fontId="2" fillId="0" borderId="0" xfId="0" applyFont="1" applyFill="1"/>
    <xf numFmtId="0" fontId="4" fillId="0" borderId="0" xfId="833" applyFont="1" applyFill="1"/>
    <xf numFmtId="0" fontId="2" fillId="0" borderId="0" xfId="597" applyFill="1" applyAlignment="1">
      <alignment vertical="top"/>
    </xf>
    <xf numFmtId="0" fontId="2" fillId="0" borderId="0" xfId="0" applyFont="1" applyFill="1" applyAlignment="1">
      <alignment vertical="top"/>
    </xf>
    <xf numFmtId="171" fontId="2" fillId="0" borderId="0" xfId="967" applyNumberFormat="1" applyFill="1" applyAlignment="1">
      <alignment vertical="top" wrapText="1"/>
    </xf>
    <xf numFmtId="0" fontId="4" fillId="0" borderId="0" xfId="0" applyFont="1" applyFill="1" applyAlignment="1">
      <alignment wrapText="1"/>
    </xf>
    <xf numFmtId="0" fontId="64" fillId="0" borderId="0" xfId="597" applyFont="1" applyAlignment="1">
      <alignment horizontal="left" vertical="top" wrapText="1"/>
    </xf>
    <xf numFmtId="0" fontId="3" fillId="0" borderId="0" xfId="986" applyFont="1" applyFill="1" applyAlignment="1">
      <alignment horizontal="right" vertical="top"/>
    </xf>
    <xf numFmtId="0" fontId="49" fillId="0" borderId="0" xfId="0" applyFont="1" applyFill="1" applyAlignment="1">
      <alignment horizontal="right" vertical="top" wrapText="1"/>
    </xf>
    <xf numFmtId="0" fontId="2" fillId="0" borderId="0" xfId="736" applyFill="1"/>
    <xf numFmtId="0" fontId="4" fillId="0" borderId="0" xfId="736" applyFont="1" applyFill="1"/>
    <xf numFmtId="0" fontId="62" fillId="0" borderId="0" xfId="0" applyFont="1" applyFill="1"/>
    <xf numFmtId="0" fontId="4" fillId="0" borderId="0" xfId="736" applyFont="1" applyFill="1" applyAlignment="1">
      <alignment horizontal="right" vertical="top"/>
    </xf>
    <xf numFmtId="0" fontId="43" fillId="0" borderId="0" xfId="736" applyFont="1" applyFill="1"/>
    <xf numFmtId="171" fontId="43" fillId="0" borderId="0" xfId="2714" applyNumberFormat="1" applyFont="1" applyFill="1" applyAlignment="1">
      <alignment vertical="top"/>
    </xf>
    <xf numFmtId="171" fontId="43" fillId="0" borderId="0" xfId="967" applyNumberFormat="1" applyFont="1" applyFill="1" applyAlignment="1">
      <alignment horizontal="right" vertical="top"/>
    </xf>
    <xf numFmtId="186" fontId="43" fillId="0" borderId="0" xfId="2713" applyFont="1" applyFill="1"/>
    <xf numFmtId="0" fontId="78" fillId="0" borderId="0" xfId="0" applyFont="1" applyAlignment="1">
      <alignment horizontal="left" vertical="top" wrapText="1"/>
    </xf>
    <xf numFmtId="0" fontId="65" fillId="0" borderId="0" xfId="0" applyFont="1" applyAlignment="1">
      <alignment horizontal="left" vertical="top" wrapText="1"/>
    </xf>
    <xf numFmtId="172" fontId="53" fillId="0" borderId="0" xfId="2709" applyNumberFormat="1" applyFont="1" applyAlignment="1" applyProtection="1">
      <alignment horizontal="right" vertical="center"/>
    </xf>
    <xf numFmtId="172" fontId="55" fillId="0" borderId="0" xfId="2709" applyNumberFormat="1" applyFont="1" applyProtection="1"/>
    <xf numFmtId="172" fontId="55" fillId="41" borderId="17" xfId="2709" applyNumberFormat="1" applyFont="1" applyFill="1" applyBorder="1" applyAlignment="1" applyProtection="1">
      <alignment horizontal="right" vertical="center"/>
    </xf>
    <xf numFmtId="172" fontId="53" fillId="0" borderId="16" xfId="2709" applyNumberFormat="1" applyFont="1" applyBorder="1" applyProtection="1"/>
    <xf numFmtId="172" fontId="55" fillId="0" borderId="0" xfId="2709" applyNumberFormat="1" applyFont="1" applyAlignment="1" applyProtection="1">
      <alignment vertical="center"/>
    </xf>
    <xf numFmtId="172" fontId="53" fillId="0" borderId="0" xfId="2709" applyNumberFormat="1" applyFont="1" applyProtection="1"/>
    <xf numFmtId="172" fontId="53" fillId="0" borderId="0" xfId="2709" applyNumberFormat="1" applyFont="1" applyAlignment="1" applyProtection="1">
      <alignment vertical="center"/>
    </xf>
    <xf numFmtId="4" fontId="57" fillId="0" borderId="0" xfId="2699" applyNumberFormat="1" applyFont="1" applyAlignment="1" applyProtection="1">
      <alignment horizontal="right"/>
      <protection locked="0"/>
    </xf>
    <xf numFmtId="172" fontId="3" fillId="0" borderId="0" xfId="986" applyNumberFormat="1" applyFont="1" applyAlignment="1" applyProtection="1">
      <alignment horizontal="right"/>
      <protection locked="0"/>
    </xf>
    <xf numFmtId="172" fontId="2" fillId="39" borderId="15" xfId="2704" applyNumberFormat="1" applyFont="1" applyProtection="1">
      <alignment horizontal="right" readingOrder="1"/>
      <protection locked="0"/>
    </xf>
    <xf numFmtId="0" fontId="4" fillId="0" borderId="0" xfId="736" applyFont="1" applyAlignment="1" applyProtection="1">
      <alignment horizontal="right"/>
      <protection locked="0"/>
    </xf>
    <xf numFmtId="0" fontId="4" fillId="0" borderId="0" xfId="0" applyFont="1" applyAlignment="1" applyProtection="1">
      <alignment horizontal="center"/>
      <protection locked="0"/>
    </xf>
    <xf numFmtId="172" fontId="2" fillId="39" borderId="15" xfId="2704" applyNumberFormat="1" applyFont="1" applyAlignment="1" applyProtection="1">
      <alignment horizontal="right"/>
      <protection locked="0"/>
    </xf>
    <xf numFmtId="0" fontId="61" fillId="0" borderId="0" xfId="0" applyFont="1" applyProtection="1">
      <protection locked="0"/>
    </xf>
    <xf numFmtId="0" fontId="49" fillId="0" borderId="0" xfId="0" applyFont="1" applyAlignment="1" applyProtection="1">
      <alignment horizontal="center" wrapText="1"/>
      <protection locked="0"/>
    </xf>
    <xf numFmtId="0" fontId="62" fillId="0" borderId="0" xfId="0" applyFont="1" applyProtection="1">
      <protection locked="0"/>
    </xf>
    <xf numFmtId="0" fontId="4" fillId="0" borderId="0" xfId="736" applyFont="1" applyAlignment="1" applyProtection="1">
      <alignment horizontal="center"/>
      <protection locked="0"/>
    </xf>
    <xf numFmtId="0" fontId="49" fillId="0" borderId="0" xfId="736" applyFont="1" applyAlignment="1" applyProtection="1">
      <alignment horizontal="center" wrapText="1"/>
      <protection locked="0"/>
    </xf>
    <xf numFmtId="0" fontId="49" fillId="0" borderId="0" xfId="736" applyFont="1" applyAlignment="1" applyProtection="1">
      <alignment horizontal="center"/>
      <protection locked="0"/>
    </xf>
    <xf numFmtId="0" fontId="2" fillId="0" borderId="0" xfId="736" applyAlignment="1" applyProtection="1">
      <alignment horizontal="right"/>
      <protection locked="0"/>
    </xf>
    <xf numFmtId="0" fontId="2" fillId="0" borderId="0" xfId="0" applyFont="1" applyAlignment="1" applyProtection="1">
      <alignment vertical="top" wrapText="1"/>
      <protection locked="0"/>
    </xf>
    <xf numFmtId="0" fontId="43" fillId="0" borderId="0" xfId="736" applyFont="1" applyAlignment="1" applyProtection="1">
      <alignment horizontal="right"/>
      <protection locked="0"/>
    </xf>
    <xf numFmtId="172" fontId="43" fillId="39" borderId="15" xfId="2704" applyNumberFormat="1" applyFont="1" applyProtection="1">
      <alignment horizontal="right" readingOrder="1"/>
      <protection locked="0"/>
    </xf>
    <xf numFmtId="0" fontId="65" fillId="0" borderId="0" xfId="0" applyFont="1" applyProtection="1">
      <protection locked="0"/>
    </xf>
    <xf numFmtId="186" fontId="43" fillId="0" borderId="0" xfId="2713" applyFont="1" applyAlignment="1" applyProtection="1">
      <alignment horizontal="right"/>
      <protection locked="0"/>
    </xf>
    <xf numFmtId="0" fontId="2" fillId="0" borderId="0" xfId="1653" applyFont="1" applyAlignment="1" applyProtection="1">
      <alignment horizontal="center"/>
      <protection locked="0"/>
    </xf>
    <xf numFmtId="0" fontId="2" fillId="0" borderId="0" xfId="1654" applyAlignment="1" applyProtection="1">
      <alignment horizontal="center"/>
      <protection locked="0"/>
    </xf>
    <xf numFmtId="0" fontId="4" fillId="0" borderId="0" xfId="2702" applyFont="1" applyAlignment="1" applyProtection="1">
      <alignment horizontal="right"/>
      <protection locked="0"/>
    </xf>
    <xf numFmtId="0" fontId="4" fillId="0" borderId="0" xfId="0" applyFont="1" applyAlignment="1" applyProtection="1">
      <alignment horizontal="center" wrapText="1"/>
      <protection locked="0"/>
    </xf>
    <xf numFmtId="0" fontId="4" fillId="0" borderId="0" xfId="0" applyFont="1" applyAlignment="1" applyProtection="1">
      <alignment wrapText="1"/>
      <protection locked="0"/>
    </xf>
    <xf numFmtId="0" fontId="2" fillId="0" borderId="0" xfId="1654" applyFill="1" applyAlignment="1" applyProtection="1">
      <alignment horizontal="center"/>
      <protection locked="0"/>
    </xf>
    <xf numFmtId="0" fontId="4" fillId="0" borderId="0" xfId="597" applyFont="1" applyAlignment="1" applyProtection="1">
      <alignment horizontal="right"/>
      <protection locked="0"/>
    </xf>
    <xf numFmtId="0" fontId="59" fillId="0" borderId="0" xfId="0" applyFont="1" applyAlignment="1" applyProtection="1">
      <alignment horizontal="right"/>
      <protection locked="0"/>
    </xf>
    <xf numFmtId="172" fontId="2" fillId="0" borderId="0" xfId="967" applyNumberFormat="1" applyAlignment="1" applyProtection="1">
      <alignment horizontal="right"/>
      <protection locked="0"/>
    </xf>
    <xf numFmtId="172" fontId="3" fillId="0" borderId="0" xfId="967" applyNumberFormat="1" applyFont="1" applyAlignment="1" applyProtection="1">
      <alignment horizontal="right"/>
      <protection locked="0"/>
    </xf>
    <xf numFmtId="172" fontId="43" fillId="39" borderId="15" xfId="2704" applyNumberFormat="1" applyFont="1" applyAlignment="1" applyProtection="1">
      <alignment horizontal="right"/>
      <protection locked="0"/>
    </xf>
    <xf numFmtId="0" fontId="4" fillId="0" borderId="0" xfId="2708" applyFont="1" applyAlignment="1" applyProtection="1">
      <alignment horizontal="right"/>
      <protection locked="0"/>
    </xf>
    <xf numFmtId="0" fontId="4" fillId="0" borderId="0" xfId="597" applyFont="1" applyProtection="1">
      <protection locked="0"/>
    </xf>
    <xf numFmtId="0" fontId="2" fillId="0" borderId="0" xfId="833" applyFont="1" applyAlignment="1" applyProtection="1">
      <alignment horizontal="right"/>
      <protection locked="0"/>
    </xf>
    <xf numFmtId="0" fontId="2" fillId="0" borderId="0" xfId="597" applyAlignment="1" applyProtection="1">
      <alignment horizontal="right"/>
      <protection locked="0"/>
    </xf>
  </cellXfs>
  <cellStyles count="2718">
    <cellStyle name="20 % – Poudarek1 2" xfId="1"/>
    <cellStyle name="20 % – Poudarek1 2 2" xfId="2"/>
    <cellStyle name="20 % – Poudarek1 2 3" xfId="3"/>
    <cellStyle name="20 % – Poudarek1 2 4" xfId="4"/>
    <cellStyle name="20 % – Poudarek1 2 5" xfId="5"/>
    <cellStyle name="20 % – Poudarek1 3" xfId="6"/>
    <cellStyle name="20 % – Poudarek1 3 2" xfId="7"/>
    <cellStyle name="20 % – Poudarek1 3 3" xfId="8"/>
    <cellStyle name="20 % – Poudarek1 4" xfId="9"/>
    <cellStyle name="20 % – Poudarek1 4 2" xfId="10"/>
    <cellStyle name="20 % – Poudarek1 4 3" xfId="11"/>
    <cellStyle name="20 % – Poudarek1 5" xfId="12"/>
    <cellStyle name="20 % – Poudarek1 5 2" xfId="13"/>
    <cellStyle name="20 % – Poudarek1 5 3" xfId="14"/>
    <cellStyle name="20 % – Poudarek2 2" xfId="15"/>
    <cellStyle name="20 % – Poudarek2 2 2" xfId="16"/>
    <cellStyle name="20 % – Poudarek2 2 3" xfId="17"/>
    <cellStyle name="20 % – Poudarek2 2 4" xfId="18"/>
    <cellStyle name="20 % – Poudarek2 2 5" xfId="19"/>
    <cellStyle name="20 % – Poudarek2 3" xfId="20"/>
    <cellStyle name="20 % – Poudarek2 3 2" xfId="21"/>
    <cellStyle name="20 % – Poudarek2 3 3" xfId="22"/>
    <cellStyle name="20 % – Poudarek2 4" xfId="23"/>
    <cellStyle name="20 % – Poudarek2 4 2" xfId="24"/>
    <cellStyle name="20 % – Poudarek2 4 3" xfId="25"/>
    <cellStyle name="20 % – Poudarek2 5" xfId="26"/>
    <cellStyle name="20 % – Poudarek2 5 2" xfId="27"/>
    <cellStyle name="20 % – Poudarek2 5 3" xfId="28"/>
    <cellStyle name="20 % – Poudarek3 2" xfId="29"/>
    <cellStyle name="20 % – Poudarek3 2 2" xfId="30"/>
    <cellStyle name="20 % – Poudarek3 2 3" xfId="31"/>
    <cellStyle name="20 % – Poudarek3 2 4" xfId="32"/>
    <cellStyle name="20 % – Poudarek3 2 5" xfId="33"/>
    <cellStyle name="20 % – Poudarek3 3" xfId="34"/>
    <cellStyle name="20 % – Poudarek3 3 2" xfId="35"/>
    <cellStyle name="20 % – Poudarek3 3 3" xfId="36"/>
    <cellStyle name="20 % – Poudarek3 4" xfId="37"/>
    <cellStyle name="20 % – Poudarek3 4 2" xfId="38"/>
    <cellStyle name="20 % – Poudarek3 4 3" xfId="39"/>
    <cellStyle name="20 % – Poudarek3 5" xfId="40"/>
    <cellStyle name="20 % – Poudarek3 5 2" xfId="41"/>
    <cellStyle name="20 % – Poudarek3 5 3" xfId="42"/>
    <cellStyle name="20 % – Poudarek4 2" xfId="43"/>
    <cellStyle name="20 % – Poudarek4 2 2" xfId="44"/>
    <cellStyle name="20 % – Poudarek4 2 3" xfId="45"/>
    <cellStyle name="20 % – Poudarek4 2 4" xfId="46"/>
    <cellStyle name="20 % – Poudarek4 2 5" xfId="47"/>
    <cellStyle name="20 % – Poudarek4 3" xfId="48"/>
    <cellStyle name="20 % – Poudarek4 3 2" xfId="49"/>
    <cellStyle name="20 % – Poudarek4 3 3" xfId="50"/>
    <cellStyle name="20 % – Poudarek4 4" xfId="51"/>
    <cellStyle name="20 % – Poudarek4 4 2" xfId="52"/>
    <cellStyle name="20 % – Poudarek4 4 3" xfId="53"/>
    <cellStyle name="20 % – Poudarek4 5" xfId="54"/>
    <cellStyle name="20 % – Poudarek4 5 2" xfId="55"/>
    <cellStyle name="20 % – Poudarek4 5 3" xfId="56"/>
    <cellStyle name="20 % – Poudarek5 2" xfId="57"/>
    <cellStyle name="20 % – Poudarek5 2 2" xfId="58"/>
    <cellStyle name="20 % – Poudarek5 2 3" xfId="59"/>
    <cellStyle name="20 % – Poudarek5 3" xfId="60"/>
    <cellStyle name="20 % – Poudarek5 3 2" xfId="61"/>
    <cellStyle name="20 % – Poudarek5 3 3" xfId="62"/>
    <cellStyle name="20 % – Poudarek5 4" xfId="63"/>
    <cellStyle name="20 % – Poudarek5 4 2" xfId="64"/>
    <cellStyle name="20 % – Poudarek5 4 3" xfId="65"/>
    <cellStyle name="20 % – Poudarek5 5" xfId="66"/>
    <cellStyle name="20 % – Poudarek5 5 2" xfId="67"/>
    <cellStyle name="20 % – Poudarek5 5 3" xfId="68"/>
    <cellStyle name="20 % – Poudarek6 2" xfId="69"/>
    <cellStyle name="20 % – Poudarek6 2 2" xfId="70"/>
    <cellStyle name="20 % – Poudarek6 2 3" xfId="71"/>
    <cellStyle name="20 % – Poudarek6 2 4" xfId="72"/>
    <cellStyle name="20 % – Poudarek6 2 5" xfId="73"/>
    <cellStyle name="20 % – Poudarek6 3" xfId="74"/>
    <cellStyle name="20 % – Poudarek6 3 2" xfId="75"/>
    <cellStyle name="20 % – Poudarek6 3 3" xfId="76"/>
    <cellStyle name="20 % – Poudarek6 4" xfId="77"/>
    <cellStyle name="20 % – Poudarek6 4 2" xfId="78"/>
    <cellStyle name="20 % – Poudarek6 4 3" xfId="79"/>
    <cellStyle name="20 % – Poudarek6 5" xfId="80"/>
    <cellStyle name="20 % – Poudarek6 5 2" xfId="81"/>
    <cellStyle name="20 % – Poudarek6 5 3" xfId="82"/>
    <cellStyle name="40 % – Poudarek1 2" xfId="83"/>
    <cellStyle name="40 % – Poudarek1 2 2" xfId="84"/>
    <cellStyle name="40 % – Poudarek1 2 3" xfId="85"/>
    <cellStyle name="40 % – Poudarek1 2 4" xfId="86"/>
    <cellStyle name="40 % – Poudarek1 2 5" xfId="87"/>
    <cellStyle name="40 % – Poudarek1 3" xfId="88"/>
    <cellStyle name="40 % – Poudarek1 3 2" xfId="89"/>
    <cellStyle name="40 % – Poudarek1 3 3" xfId="90"/>
    <cellStyle name="40 % – Poudarek1 4" xfId="91"/>
    <cellStyle name="40 % – Poudarek1 4 2" xfId="92"/>
    <cellStyle name="40 % – Poudarek1 4 3" xfId="93"/>
    <cellStyle name="40 % – Poudarek1 5" xfId="94"/>
    <cellStyle name="40 % – Poudarek1 5 2" xfId="95"/>
    <cellStyle name="40 % – Poudarek1 5 3" xfId="96"/>
    <cellStyle name="40 % – Poudarek2 2" xfId="97"/>
    <cellStyle name="40 % – Poudarek2 2 2" xfId="98"/>
    <cellStyle name="40 % – Poudarek2 2 3" xfId="99"/>
    <cellStyle name="40 % – Poudarek2 3" xfId="100"/>
    <cellStyle name="40 % – Poudarek2 3 2" xfId="101"/>
    <cellStyle name="40 % – Poudarek2 3 3" xfId="102"/>
    <cellStyle name="40 % – Poudarek2 4" xfId="103"/>
    <cellStyle name="40 % – Poudarek2 4 2" xfId="104"/>
    <cellStyle name="40 % – Poudarek2 4 3" xfId="105"/>
    <cellStyle name="40 % – Poudarek2 5" xfId="106"/>
    <cellStyle name="40 % – Poudarek2 5 2" xfId="107"/>
    <cellStyle name="40 % – Poudarek2 5 3" xfId="108"/>
    <cellStyle name="40 % – Poudarek3 2" xfId="109"/>
    <cellStyle name="40 % – Poudarek3 2 2" xfId="110"/>
    <cellStyle name="40 % – Poudarek3 2 3" xfId="111"/>
    <cellStyle name="40 % – Poudarek3 2 4" xfId="112"/>
    <cellStyle name="40 % – Poudarek3 2 5" xfId="113"/>
    <cellStyle name="40 % – Poudarek3 3" xfId="114"/>
    <cellStyle name="40 % – Poudarek3 3 2" xfId="115"/>
    <cellStyle name="40 % – Poudarek3 3 3" xfId="116"/>
    <cellStyle name="40 % – Poudarek3 4" xfId="117"/>
    <cellStyle name="40 % – Poudarek3 4 2" xfId="118"/>
    <cellStyle name="40 % – Poudarek3 4 3" xfId="119"/>
    <cellStyle name="40 % – Poudarek3 5" xfId="120"/>
    <cellStyle name="40 % – Poudarek3 5 2" xfId="121"/>
    <cellStyle name="40 % – Poudarek3 5 3" xfId="122"/>
    <cellStyle name="40 % – Poudarek4 2" xfId="123"/>
    <cellStyle name="40 % – Poudarek4 2 2" xfId="124"/>
    <cellStyle name="40 % – Poudarek4 2 3" xfId="125"/>
    <cellStyle name="40 % – Poudarek4 2 4" xfId="126"/>
    <cellStyle name="40 % – Poudarek4 2 5" xfId="127"/>
    <cellStyle name="40 % – Poudarek4 3" xfId="128"/>
    <cellStyle name="40 % – Poudarek4 3 2" xfId="129"/>
    <cellStyle name="40 % – Poudarek4 3 3" xfId="130"/>
    <cellStyle name="40 % – Poudarek4 4" xfId="131"/>
    <cellStyle name="40 % – Poudarek4 4 2" xfId="132"/>
    <cellStyle name="40 % – Poudarek4 4 3" xfId="133"/>
    <cellStyle name="40 % – Poudarek4 5" xfId="134"/>
    <cellStyle name="40 % – Poudarek4 5 2" xfId="135"/>
    <cellStyle name="40 % – Poudarek4 5 3" xfId="136"/>
    <cellStyle name="40 % – Poudarek5 2" xfId="137"/>
    <cellStyle name="40 % – Poudarek5 2 2" xfId="138"/>
    <cellStyle name="40 % – Poudarek5 2 3" xfId="139"/>
    <cellStyle name="40 % – Poudarek5 2 4" xfId="140"/>
    <cellStyle name="40 % – Poudarek5 2 5" xfId="141"/>
    <cellStyle name="40 % – Poudarek5 3" xfId="142"/>
    <cellStyle name="40 % – Poudarek5 3 2" xfId="143"/>
    <cellStyle name="40 % – Poudarek5 3 3" xfId="144"/>
    <cellStyle name="40 % – Poudarek5 4" xfId="145"/>
    <cellStyle name="40 % – Poudarek5 4 2" xfId="146"/>
    <cellStyle name="40 % – Poudarek5 4 3" xfId="147"/>
    <cellStyle name="40 % – Poudarek5 5" xfId="148"/>
    <cellStyle name="40 % – Poudarek5 5 2" xfId="149"/>
    <cellStyle name="40 % – Poudarek5 5 3" xfId="150"/>
    <cellStyle name="40 % – Poudarek6 2" xfId="151"/>
    <cellStyle name="40 % – Poudarek6 2 2" xfId="152"/>
    <cellStyle name="40 % – Poudarek6 2 3" xfId="153"/>
    <cellStyle name="40 % – Poudarek6 2 4" xfId="154"/>
    <cellStyle name="40 % – Poudarek6 2 5" xfId="155"/>
    <cellStyle name="40 % – Poudarek6 3" xfId="156"/>
    <cellStyle name="40 % – Poudarek6 3 2" xfId="157"/>
    <cellStyle name="40 % – Poudarek6 3 3" xfId="158"/>
    <cellStyle name="40 % – Poudarek6 4" xfId="159"/>
    <cellStyle name="40 % – Poudarek6 4 2" xfId="160"/>
    <cellStyle name="40 % – Poudarek6 4 3" xfId="161"/>
    <cellStyle name="40 % – Poudarek6 5" xfId="162"/>
    <cellStyle name="40 % – Poudarek6 5 2" xfId="163"/>
    <cellStyle name="40 % – Poudarek6 5 3" xfId="164"/>
    <cellStyle name="60 % – Poudarek1 2" xfId="165"/>
    <cellStyle name="60 % – Poudarek1 2 2" xfId="166"/>
    <cellStyle name="60 % – Poudarek1 2 3" xfId="167"/>
    <cellStyle name="60 % – Poudarek1 2 4" xfId="168"/>
    <cellStyle name="60 % – Poudarek1 2 5" xfId="169"/>
    <cellStyle name="60 % – Poudarek1 3" xfId="170"/>
    <cellStyle name="60 % – Poudarek1 3 2" xfId="171"/>
    <cellStyle name="60 % – Poudarek1 3 3" xfId="172"/>
    <cellStyle name="60 % – Poudarek1 4" xfId="173"/>
    <cellStyle name="60 % – Poudarek1 4 2" xfId="174"/>
    <cellStyle name="60 % – Poudarek1 4 3" xfId="175"/>
    <cellStyle name="60 % – Poudarek1 5" xfId="176"/>
    <cellStyle name="60 % – Poudarek1 5 2" xfId="177"/>
    <cellStyle name="60 % – Poudarek1 5 3" xfId="178"/>
    <cellStyle name="60 % – Poudarek2 2" xfId="179"/>
    <cellStyle name="60 % – Poudarek2 2 2" xfId="180"/>
    <cellStyle name="60 % – Poudarek2 2 3" xfId="181"/>
    <cellStyle name="60 % – Poudarek2 2 4" xfId="182"/>
    <cellStyle name="60 % – Poudarek2 2 5" xfId="183"/>
    <cellStyle name="60 % – Poudarek2 3" xfId="184"/>
    <cellStyle name="60 % – Poudarek2 3 2" xfId="185"/>
    <cellStyle name="60 % – Poudarek2 3 3" xfId="186"/>
    <cellStyle name="60 % – Poudarek2 4" xfId="187"/>
    <cellStyle name="60 % – Poudarek2 4 2" xfId="188"/>
    <cellStyle name="60 % – Poudarek2 4 3" xfId="189"/>
    <cellStyle name="60 % – Poudarek2 5" xfId="190"/>
    <cellStyle name="60 % – Poudarek2 5 2" xfId="191"/>
    <cellStyle name="60 % – Poudarek2 5 3" xfId="192"/>
    <cellStyle name="60 % – Poudarek3 2" xfId="193"/>
    <cellStyle name="60 % – Poudarek3 2 2" xfId="194"/>
    <cellStyle name="60 % – Poudarek3 2 3" xfId="195"/>
    <cellStyle name="60 % – Poudarek3 2 4" xfId="196"/>
    <cellStyle name="60 % – Poudarek3 2 5" xfId="197"/>
    <cellStyle name="60 % – Poudarek3 3" xfId="198"/>
    <cellStyle name="60 % – Poudarek3 3 2" xfId="199"/>
    <cellStyle name="60 % – Poudarek3 3 3" xfId="200"/>
    <cellStyle name="60 % – Poudarek3 4" xfId="201"/>
    <cellStyle name="60 % – Poudarek3 4 2" xfId="202"/>
    <cellStyle name="60 % – Poudarek3 4 3" xfId="203"/>
    <cellStyle name="60 % – Poudarek3 5" xfId="204"/>
    <cellStyle name="60 % – Poudarek3 5 2" xfId="205"/>
    <cellStyle name="60 % – Poudarek3 5 3" xfId="206"/>
    <cellStyle name="60 % – Poudarek4 2" xfId="207"/>
    <cellStyle name="60 % – Poudarek4 2 2" xfId="208"/>
    <cellStyle name="60 % – Poudarek4 2 3" xfId="209"/>
    <cellStyle name="60 % – Poudarek4 2 4" xfId="210"/>
    <cellStyle name="60 % – Poudarek4 2 5" xfId="211"/>
    <cellStyle name="60 % – Poudarek4 3" xfId="212"/>
    <cellStyle name="60 % – Poudarek4 3 2" xfId="213"/>
    <cellStyle name="60 % – Poudarek4 3 3" xfId="214"/>
    <cellStyle name="60 % – Poudarek4 4" xfId="215"/>
    <cellStyle name="60 % – Poudarek4 4 2" xfId="216"/>
    <cellStyle name="60 % – Poudarek4 4 3" xfId="217"/>
    <cellStyle name="60 % – Poudarek4 5" xfId="218"/>
    <cellStyle name="60 % – Poudarek4 5 2" xfId="219"/>
    <cellStyle name="60 % – Poudarek4 5 3" xfId="220"/>
    <cellStyle name="60 % – Poudarek5 2" xfId="221"/>
    <cellStyle name="60 % – Poudarek5 2 2" xfId="222"/>
    <cellStyle name="60 % – Poudarek5 2 3" xfId="223"/>
    <cellStyle name="60 % – Poudarek5 2 4" xfId="224"/>
    <cellStyle name="60 % – Poudarek5 2 5" xfId="225"/>
    <cellStyle name="60 % – Poudarek5 3" xfId="226"/>
    <cellStyle name="60 % – Poudarek5 3 2" xfId="227"/>
    <cellStyle name="60 % – Poudarek5 3 3" xfId="228"/>
    <cellStyle name="60 % – Poudarek5 4" xfId="229"/>
    <cellStyle name="60 % – Poudarek5 4 2" xfId="230"/>
    <cellStyle name="60 % – Poudarek5 4 3" xfId="231"/>
    <cellStyle name="60 % – Poudarek5 5" xfId="232"/>
    <cellStyle name="60 % – Poudarek5 5 2" xfId="233"/>
    <cellStyle name="60 % – Poudarek5 5 3" xfId="234"/>
    <cellStyle name="60 % – Poudarek6 2" xfId="235"/>
    <cellStyle name="60 % – Poudarek6 2 2" xfId="236"/>
    <cellStyle name="60 % – Poudarek6 2 3" xfId="237"/>
    <cellStyle name="60 % – Poudarek6 2 4" xfId="238"/>
    <cellStyle name="60 % – Poudarek6 2 5" xfId="239"/>
    <cellStyle name="60 % – Poudarek6 3" xfId="240"/>
    <cellStyle name="60 % – Poudarek6 3 2" xfId="241"/>
    <cellStyle name="60 % – Poudarek6 3 3" xfId="242"/>
    <cellStyle name="60 % – Poudarek6 4" xfId="243"/>
    <cellStyle name="60 % – Poudarek6 4 2" xfId="244"/>
    <cellStyle name="60 % – Poudarek6 4 3" xfId="245"/>
    <cellStyle name="60 % – Poudarek6 5" xfId="246"/>
    <cellStyle name="60 % – Poudarek6 5 2" xfId="247"/>
    <cellStyle name="60 % – Poudarek6 5 3" xfId="248"/>
    <cellStyle name="Accent1 2" xfId="249"/>
    <cellStyle name="Accent1 3" xfId="250"/>
    <cellStyle name="Accent2 2" xfId="251"/>
    <cellStyle name="Accent2 3" xfId="252"/>
    <cellStyle name="Accent3 2" xfId="253"/>
    <cellStyle name="Accent3 3" xfId="254"/>
    <cellStyle name="Accent4 2" xfId="255"/>
    <cellStyle name="Accent4 3" xfId="256"/>
    <cellStyle name="Accent5 2" xfId="257"/>
    <cellStyle name="Accent5 3" xfId="258"/>
    <cellStyle name="Accent6 2" xfId="259"/>
    <cellStyle name="Accent6 3" xfId="260"/>
    <cellStyle name="Bad 2" xfId="261"/>
    <cellStyle name="Bad 3" xfId="262"/>
    <cellStyle name="Calculation 2" xfId="263"/>
    <cellStyle name="Calculation 3" xfId="264"/>
    <cellStyle name="CENA / KOS" xfId="2704"/>
    <cellStyle name="Check Cell 2" xfId="265"/>
    <cellStyle name="Check Cell 3" xfId="266"/>
    <cellStyle name="Comma0" xfId="267"/>
    <cellStyle name="Currency0" xfId="268"/>
    <cellStyle name="Date" xfId="269"/>
    <cellStyle name="Dezimal [0]_Tabelle1" xfId="270"/>
    <cellStyle name="Dezimal_Tabelle1" xfId="271"/>
    <cellStyle name="Dobro 2" xfId="272"/>
    <cellStyle name="Dobro 2 2" xfId="273"/>
    <cellStyle name="Dobro 2 3" xfId="274"/>
    <cellStyle name="Dobro 2 4" xfId="275"/>
    <cellStyle name="Dobro 2 5" xfId="276"/>
    <cellStyle name="Dobro 3" xfId="277"/>
    <cellStyle name="Dobro 3 2" xfId="278"/>
    <cellStyle name="Dobro 3 3" xfId="279"/>
    <cellStyle name="Dobro 4" xfId="280"/>
    <cellStyle name="Dobro 4 2" xfId="281"/>
    <cellStyle name="Dobro 4 3" xfId="282"/>
    <cellStyle name="Dobro 5" xfId="283"/>
    <cellStyle name="Dobro 5 2" xfId="284"/>
    <cellStyle name="Dobro 5 3" xfId="285"/>
    <cellStyle name="e.m.+kolicina" xfId="2703"/>
    <cellStyle name="Excel Built-in Comma" xfId="286"/>
    <cellStyle name="Excel Built-in Normal" xfId="287"/>
    <cellStyle name="Excel_BuiltIn_Comma 1" xfId="288"/>
    <cellStyle name="Explanatory Text 2" xfId="289"/>
    <cellStyle name="Fixed" xfId="290"/>
    <cellStyle name="general" xfId="291"/>
    <cellStyle name="Heading 1 2" xfId="292"/>
    <cellStyle name="Heading 2 2" xfId="293"/>
    <cellStyle name="Heading 3 2" xfId="294"/>
    <cellStyle name="Heading 4 2" xfId="295"/>
    <cellStyle name="Heading1" xfId="296"/>
    <cellStyle name="Heading2" xfId="297"/>
    <cellStyle name="Input 2" xfId="298"/>
    <cellStyle name="Input 3" xfId="299"/>
    <cellStyle name="Izhod 2" xfId="300"/>
    <cellStyle name="Izhod 2 2" xfId="301"/>
    <cellStyle name="Izhod 2 3" xfId="302"/>
    <cellStyle name="Izhod 2 4" xfId="303"/>
    <cellStyle name="Izhod 2 5" xfId="304"/>
    <cellStyle name="Izhod 3" xfId="305"/>
    <cellStyle name="Izhod 3 2" xfId="306"/>
    <cellStyle name="Izhod 3 3" xfId="307"/>
    <cellStyle name="Izhod 4" xfId="308"/>
    <cellStyle name="Izhod 4 2" xfId="309"/>
    <cellStyle name="Izhod 4 3" xfId="310"/>
    <cellStyle name="Izhod 5" xfId="311"/>
    <cellStyle name="Izhod 5 2" xfId="312"/>
    <cellStyle name="Izhod 5 3" xfId="313"/>
    <cellStyle name="Linked Cell 2" xfId="314"/>
    <cellStyle name="Naslov 1 2" xfId="315"/>
    <cellStyle name="Naslov 1 2 2" xfId="316"/>
    <cellStyle name="Naslov 1 2 3" xfId="317"/>
    <cellStyle name="Naslov 1 2 4" xfId="318"/>
    <cellStyle name="Naslov 1 2 5" xfId="319"/>
    <cellStyle name="Naslov 1 3" xfId="320"/>
    <cellStyle name="Naslov 1 3 2" xfId="321"/>
    <cellStyle name="Naslov 1 3 3" xfId="322"/>
    <cellStyle name="Naslov 1 4" xfId="323"/>
    <cellStyle name="Naslov 1 4 2" xfId="324"/>
    <cellStyle name="Naslov 1 4 3" xfId="325"/>
    <cellStyle name="Naslov 1 5" xfId="326"/>
    <cellStyle name="Naslov 1 5 2" xfId="327"/>
    <cellStyle name="Naslov 1 5 3" xfId="328"/>
    <cellStyle name="Naslov 2 2" xfId="329"/>
    <cellStyle name="Naslov 2 2 2" xfId="330"/>
    <cellStyle name="Naslov 2 2 3" xfId="331"/>
    <cellStyle name="Naslov 2 2 4" xfId="332"/>
    <cellStyle name="Naslov 2 2 5" xfId="333"/>
    <cellStyle name="Naslov 2 3" xfId="334"/>
    <cellStyle name="Naslov 2 3 2" xfId="335"/>
    <cellStyle name="Naslov 2 3 3" xfId="336"/>
    <cellStyle name="Naslov 2 4" xfId="337"/>
    <cellStyle name="Naslov 2 4 2" xfId="338"/>
    <cellStyle name="Naslov 2 4 3" xfId="339"/>
    <cellStyle name="Naslov 2 5" xfId="340"/>
    <cellStyle name="Naslov 2 5 2" xfId="341"/>
    <cellStyle name="Naslov 2 5 3" xfId="342"/>
    <cellStyle name="Naslov 3 2" xfId="343"/>
    <cellStyle name="Naslov 3 2 2" xfId="344"/>
    <cellStyle name="Naslov 3 2 3" xfId="345"/>
    <cellStyle name="Naslov 3 2 4" xfId="346"/>
    <cellStyle name="Naslov 3 2 5" xfId="347"/>
    <cellStyle name="Naslov 3 3" xfId="348"/>
    <cellStyle name="Naslov 3 3 2" xfId="349"/>
    <cellStyle name="Naslov 3 3 3" xfId="350"/>
    <cellStyle name="Naslov 3 4" xfId="351"/>
    <cellStyle name="Naslov 3 4 2" xfId="352"/>
    <cellStyle name="Naslov 3 4 3" xfId="353"/>
    <cellStyle name="Naslov 3 5" xfId="354"/>
    <cellStyle name="Naslov 3 5 2" xfId="355"/>
    <cellStyle name="Naslov 3 5 3" xfId="356"/>
    <cellStyle name="Naslov 4 2" xfId="357"/>
    <cellStyle name="Naslov 4 2 2" xfId="358"/>
    <cellStyle name="Naslov 4 2 3" xfId="359"/>
    <cellStyle name="Naslov 4 2 4" xfId="360"/>
    <cellStyle name="Naslov 4 2 5" xfId="361"/>
    <cellStyle name="Naslov 4 3" xfId="362"/>
    <cellStyle name="Naslov 4 3 2" xfId="363"/>
    <cellStyle name="Naslov 4 3 3" xfId="364"/>
    <cellStyle name="Naslov 4 4" xfId="365"/>
    <cellStyle name="Naslov 4 4 2" xfId="366"/>
    <cellStyle name="Naslov 4 4 3" xfId="367"/>
    <cellStyle name="Naslov 4 5" xfId="368"/>
    <cellStyle name="Naslov 4 5 2" xfId="369"/>
    <cellStyle name="Naslov 4 5 3" xfId="370"/>
    <cellStyle name="Naslov 5" xfId="371"/>
    <cellStyle name="Naslov 5 2" xfId="372"/>
    <cellStyle name="Naslov 5 3" xfId="373"/>
    <cellStyle name="Naslov 5 4" xfId="374"/>
    <cellStyle name="Naslov 5 5" xfId="375"/>
    <cellStyle name="Naslov 5 6" xfId="2699"/>
    <cellStyle name="Naslov 6" xfId="376"/>
    <cellStyle name="Naslov 6 2" xfId="377"/>
    <cellStyle name="Naslov 6 3" xfId="378"/>
    <cellStyle name="Naslov 7" xfId="379"/>
    <cellStyle name="Naslov 7 2" xfId="380"/>
    <cellStyle name="Naslov 7 3" xfId="381"/>
    <cellStyle name="Naslov 8" xfId="382"/>
    <cellStyle name="Naslov 8 2" xfId="383"/>
    <cellStyle name="Naslov 8 3" xfId="384"/>
    <cellStyle name="Navadno" xfId="0" builtinId="0"/>
    <cellStyle name="Navadno 10" xfId="385"/>
    <cellStyle name="Navadno 10 10" xfId="386"/>
    <cellStyle name="Navadno 10 10 2" xfId="387"/>
    <cellStyle name="Navadno 10 10 3" xfId="388"/>
    <cellStyle name="Navadno 10 10_VODA" xfId="389"/>
    <cellStyle name="Navadno 10 100" xfId="390"/>
    <cellStyle name="Navadno 10 101" xfId="391"/>
    <cellStyle name="Navadno 10 102" xfId="392"/>
    <cellStyle name="Navadno 10 103" xfId="393"/>
    <cellStyle name="Navadno 10 104" xfId="394"/>
    <cellStyle name="Navadno 10 105" xfId="395"/>
    <cellStyle name="Navadno 10 106" xfId="396"/>
    <cellStyle name="Navadno 10 107" xfId="397"/>
    <cellStyle name="Navadno 10 108" xfId="398"/>
    <cellStyle name="Navadno 10 109" xfId="399"/>
    <cellStyle name="Navadno 10 11" xfId="400"/>
    <cellStyle name="Navadno 10 11 2" xfId="401"/>
    <cellStyle name="Navadno 10 11 3" xfId="402"/>
    <cellStyle name="Navadno 10 11_VODA" xfId="403"/>
    <cellStyle name="Navadno 10 110" xfId="404"/>
    <cellStyle name="Navadno 10 111" xfId="405"/>
    <cellStyle name="Navadno 10 112" xfId="406"/>
    <cellStyle name="Navadno 10 113" xfId="407"/>
    <cellStyle name="Navadno 10 114" xfId="408"/>
    <cellStyle name="Navadno 10 115" xfId="409"/>
    <cellStyle name="Navadno 10 116" xfId="410"/>
    <cellStyle name="Navadno 10 117" xfId="411"/>
    <cellStyle name="Navadno 10 12" xfId="412"/>
    <cellStyle name="Navadno 10 12 2" xfId="413"/>
    <cellStyle name="Navadno 10 12 3" xfId="414"/>
    <cellStyle name="Navadno 10 12_VODA" xfId="415"/>
    <cellStyle name="Navadno 10 13" xfId="416"/>
    <cellStyle name="Navadno 10 13 2" xfId="417"/>
    <cellStyle name="Navadno 10 13 3" xfId="418"/>
    <cellStyle name="Navadno 10 13_VODA" xfId="419"/>
    <cellStyle name="Navadno 10 14" xfId="420"/>
    <cellStyle name="Navadno 10 14 2" xfId="421"/>
    <cellStyle name="Navadno 10 14 3" xfId="422"/>
    <cellStyle name="Navadno 10 14_VODA" xfId="423"/>
    <cellStyle name="Navadno 10 15" xfId="424"/>
    <cellStyle name="Navadno 10 15 2" xfId="425"/>
    <cellStyle name="Navadno 10 15 3" xfId="426"/>
    <cellStyle name="Navadno 10 15_VODA" xfId="427"/>
    <cellStyle name="Navadno 10 16" xfId="428"/>
    <cellStyle name="Navadno 10 16 2" xfId="429"/>
    <cellStyle name="Navadno 10 16 3" xfId="430"/>
    <cellStyle name="Navadno 10 16_VODA" xfId="431"/>
    <cellStyle name="Navadno 10 17" xfId="432"/>
    <cellStyle name="Navadno 10 17 2" xfId="433"/>
    <cellStyle name="Navadno 10 17 3" xfId="434"/>
    <cellStyle name="Navadno 10 17_VODA" xfId="435"/>
    <cellStyle name="Navadno 10 18" xfId="436"/>
    <cellStyle name="Navadno 10 18 2" xfId="437"/>
    <cellStyle name="Navadno 10 18 3" xfId="438"/>
    <cellStyle name="Navadno 10 18_VODA" xfId="439"/>
    <cellStyle name="Navadno 10 19" xfId="440"/>
    <cellStyle name="Navadno 10 19 2" xfId="441"/>
    <cellStyle name="Navadno 10 19 3" xfId="442"/>
    <cellStyle name="Navadno 10 19_VODA" xfId="443"/>
    <cellStyle name="Navadno 10 2" xfId="444"/>
    <cellStyle name="Navadno 10 2 2" xfId="445"/>
    <cellStyle name="Navadno 10 2 2 2" xfId="446"/>
    <cellStyle name="Navadno 10 2 3" xfId="447"/>
    <cellStyle name="Navadno 10 2_VODA" xfId="448"/>
    <cellStyle name="Navadno 10 20" xfId="449"/>
    <cellStyle name="Navadno 10 20 2" xfId="450"/>
    <cellStyle name="Navadno 10 20 3" xfId="451"/>
    <cellStyle name="Navadno 10 20_VODA" xfId="452"/>
    <cellStyle name="Navadno 10 21" xfId="453"/>
    <cellStyle name="Navadno 10 21 2" xfId="454"/>
    <cellStyle name="Navadno 10 21 3" xfId="455"/>
    <cellStyle name="Navadno 10 21_VODA" xfId="456"/>
    <cellStyle name="Navadno 10 22" xfId="457"/>
    <cellStyle name="Navadno 10 22 2" xfId="458"/>
    <cellStyle name="Navadno 10 22 3" xfId="459"/>
    <cellStyle name="Navadno 10 22_VODA" xfId="460"/>
    <cellStyle name="Navadno 10 23" xfId="461"/>
    <cellStyle name="Navadno 10 23 2" xfId="462"/>
    <cellStyle name="Navadno 10 23 3" xfId="463"/>
    <cellStyle name="Navadno 10 23_VODA" xfId="464"/>
    <cellStyle name="Navadno 10 24" xfId="465"/>
    <cellStyle name="Navadno 10 24 2" xfId="466"/>
    <cellStyle name="Navadno 10 24 3" xfId="467"/>
    <cellStyle name="Navadno 10 24_VODA" xfId="468"/>
    <cellStyle name="Navadno 10 25" xfId="469"/>
    <cellStyle name="Navadno 10 25 2" xfId="470"/>
    <cellStyle name="Navadno 10 25 3" xfId="471"/>
    <cellStyle name="Navadno 10 25_VODA" xfId="472"/>
    <cellStyle name="Navadno 10 26" xfId="473"/>
    <cellStyle name="Navadno 10 26 2" xfId="474"/>
    <cellStyle name="Navadno 10 26 3" xfId="475"/>
    <cellStyle name="Navadno 10 26_VODA" xfId="476"/>
    <cellStyle name="Navadno 10 27" xfId="477"/>
    <cellStyle name="Navadno 10 27 2" xfId="478"/>
    <cellStyle name="Navadno 10 27 3" xfId="479"/>
    <cellStyle name="Navadno 10 27_VODA" xfId="480"/>
    <cellStyle name="Navadno 10 28" xfId="481"/>
    <cellStyle name="Navadno 10 28 2" xfId="482"/>
    <cellStyle name="Navadno 10 28 3" xfId="483"/>
    <cellStyle name="Navadno 10 28_VODA" xfId="484"/>
    <cellStyle name="Navadno 10 29" xfId="485"/>
    <cellStyle name="Navadno 10 29 2" xfId="486"/>
    <cellStyle name="Navadno 10 29 3" xfId="487"/>
    <cellStyle name="Navadno 10 29_VODA" xfId="488"/>
    <cellStyle name="Navadno 10 3" xfId="489"/>
    <cellStyle name="Navadno 10 3 2" xfId="490"/>
    <cellStyle name="Navadno 10 3 3" xfId="491"/>
    <cellStyle name="Navadno 10 3_VODA" xfId="492"/>
    <cellStyle name="Navadno 10 30" xfId="493"/>
    <cellStyle name="Navadno 10 30 2" xfId="494"/>
    <cellStyle name="Navadno 10 30 3" xfId="495"/>
    <cellStyle name="Navadno 10 30_VODA" xfId="496"/>
    <cellStyle name="Navadno 10 31" xfId="497"/>
    <cellStyle name="Navadno 10 31 2" xfId="498"/>
    <cellStyle name="Navadno 10 31 3" xfId="499"/>
    <cellStyle name="Navadno 10 31_VODA" xfId="500"/>
    <cellStyle name="Navadno 10 32" xfId="501"/>
    <cellStyle name="Navadno 10 32 2" xfId="502"/>
    <cellStyle name="Navadno 10 32 3" xfId="503"/>
    <cellStyle name="Navadno 10 32_VODA" xfId="504"/>
    <cellStyle name="Navadno 10 33" xfId="505"/>
    <cellStyle name="Navadno 10 34" xfId="506"/>
    <cellStyle name="Navadno 10 35" xfId="507"/>
    <cellStyle name="Navadno 10 36" xfId="508"/>
    <cellStyle name="Navadno 10 37" xfId="509"/>
    <cellStyle name="Navadno 10 38" xfId="510"/>
    <cellStyle name="Navadno 10 39" xfId="511"/>
    <cellStyle name="Navadno 10 4" xfId="512"/>
    <cellStyle name="Navadno 10 4 2" xfId="513"/>
    <cellStyle name="Navadno 10 4 3" xfId="514"/>
    <cellStyle name="Navadno 10 4_VODA" xfId="515"/>
    <cellStyle name="Navadno 10 40" xfId="516"/>
    <cellStyle name="Navadno 10 41" xfId="517"/>
    <cellStyle name="Navadno 10 42" xfId="518"/>
    <cellStyle name="Navadno 10 43" xfId="519"/>
    <cellStyle name="Navadno 10 44" xfId="520"/>
    <cellStyle name="Navadno 10 45" xfId="521"/>
    <cellStyle name="Navadno 10 46" xfId="522"/>
    <cellStyle name="Navadno 10 47" xfId="523"/>
    <cellStyle name="Navadno 10 48" xfId="524"/>
    <cellStyle name="Navadno 10 49" xfId="525"/>
    <cellStyle name="Navadno 10 5" xfId="526"/>
    <cellStyle name="Navadno 10 5 2" xfId="527"/>
    <cellStyle name="Navadno 10 5 3" xfId="528"/>
    <cellStyle name="Navadno 10 5_VODA" xfId="529"/>
    <cellStyle name="Navadno 10 50" xfId="530"/>
    <cellStyle name="Navadno 10 51" xfId="531"/>
    <cellStyle name="Navadno 10 52" xfId="532"/>
    <cellStyle name="Navadno 10 53" xfId="533"/>
    <cellStyle name="Navadno 10 54" xfId="534"/>
    <cellStyle name="Navadno 10 55" xfId="535"/>
    <cellStyle name="Navadno 10 56" xfId="536"/>
    <cellStyle name="Navadno 10 57" xfId="537"/>
    <cellStyle name="Navadno 10 58" xfId="538"/>
    <cellStyle name="Navadno 10 59" xfId="539"/>
    <cellStyle name="Navadno 10 6" xfId="540"/>
    <cellStyle name="Navadno 10 6 2" xfId="541"/>
    <cellStyle name="Navadno 10 6 3" xfId="542"/>
    <cellStyle name="Navadno 10 6_VODA" xfId="543"/>
    <cellStyle name="Navadno 10 60" xfId="544"/>
    <cellStyle name="Navadno 10 61" xfId="545"/>
    <cellStyle name="Navadno 10 62" xfId="546"/>
    <cellStyle name="Navadno 10 63" xfId="547"/>
    <cellStyle name="Navadno 10 64" xfId="548"/>
    <cellStyle name="Navadno 10 65" xfId="549"/>
    <cellStyle name="Navadno 10 66" xfId="550"/>
    <cellStyle name="Navadno 10 67" xfId="551"/>
    <cellStyle name="Navadno 10 68" xfId="552"/>
    <cellStyle name="Navadno 10 69" xfId="553"/>
    <cellStyle name="Navadno 10 7" xfId="554"/>
    <cellStyle name="Navadno 10 7 2" xfId="555"/>
    <cellStyle name="Navadno 10 7 3" xfId="556"/>
    <cellStyle name="Navadno 10 7_VODA" xfId="557"/>
    <cellStyle name="Navadno 10 70" xfId="558"/>
    <cellStyle name="Navadno 10 71" xfId="559"/>
    <cellStyle name="Navadno 10 72" xfId="560"/>
    <cellStyle name="Navadno 10 73" xfId="561"/>
    <cellStyle name="Navadno 10 74" xfId="562"/>
    <cellStyle name="Navadno 10 75" xfId="563"/>
    <cellStyle name="Navadno 10 76" xfId="564"/>
    <cellStyle name="Navadno 10 77" xfId="565"/>
    <cellStyle name="Navadno 10 78" xfId="566"/>
    <cellStyle name="Navadno 10 79" xfId="567"/>
    <cellStyle name="Navadno 10 8" xfId="568"/>
    <cellStyle name="Navadno 10 8 2" xfId="569"/>
    <cellStyle name="Navadno 10 8 3" xfId="570"/>
    <cellStyle name="Navadno 10 8_VODA" xfId="571"/>
    <cellStyle name="Navadno 10 80" xfId="572"/>
    <cellStyle name="Navadno 10 81" xfId="573"/>
    <cellStyle name="Navadno 10 82" xfId="574"/>
    <cellStyle name="Navadno 10 83" xfId="575"/>
    <cellStyle name="Navadno 10 84" xfId="576"/>
    <cellStyle name="Navadno 10 85" xfId="577"/>
    <cellStyle name="Navadno 10 86" xfId="578"/>
    <cellStyle name="Navadno 10 87" xfId="579"/>
    <cellStyle name="Navadno 10 88" xfId="580"/>
    <cellStyle name="Navadno 10 89" xfId="581"/>
    <cellStyle name="Navadno 10 9" xfId="582"/>
    <cellStyle name="Navadno 10 9 2" xfId="583"/>
    <cellStyle name="Navadno 10 9 3" xfId="584"/>
    <cellStyle name="Navadno 10 9_VODA" xfId="585"/>
    <cellStyle name="Navadno 10 90" xfId="586"/>
    <cellStyle name="Navadno 10 91" xfId="587"/>
    <cellStyle name="Navadno 10 92" xfId="588"/>
    <cellStyle name="Navadno 10 93" xfId="589"/>
    <cellStyle name="Navadno 10 94" xfId="590"/>
    <cellStyle name="Navadno 10 95" xfId="591"/>
    <cellStyle name="Navadno 10 96" xfId="592"/>
    <cellStyle name="Navadno 10 97" xfId="593"/>
    <cellStyle name="Navadno 10 98" xfId="594"/>
    <cellStyle name="Navadno 10 99" xfId="595"/>
    <cellStyle name="Navadno 10_VODA" xfId="596"/>
    <cellStyle name="Navadno 11" xfId="597"/>
    <cellStyle name="Navadno 11 10" xfId="598"/>
    <cellStyle name="Navadno 11 10 2" xfId="599"/>
    <cellStyle name="Navadno 11 11" xfId="600"/>
    <cellStyle name="Navadno 11 11 2" xfId="601"/>
    <cellStyle name="Navadno 11 12" xfId="602"/>
    <cellStyle name="Navadno 11 12 2" xfId="603"/>
    <cellStyle name="Navadno 11 13" xfId="604"/>
    <cellStyle name="Navadno 11 13 2" xfId="605"/>
    <cellStyle name="Navadno 11 14" xfId="606"/>
    <cellStyle name="Navadno 11 14 2" xfId="607"/>
    <cellStyle name="Navadno 11 15" xfId="608"/>
    <cellStyle name="Navadno 11 15 2" xfId="609"/>
    <cellStyle name="Navadno 11 16" xfId="610"/>
    <cellStyle name="Navadno 11 16 2" xfId="611"/>
    <cellStyle name="Navadno 11 17" xfId="612"/>
    <cellStyle name="Navadno 11 17 2" xfId="613"/>
    <cellStyle name="Navadno 11 18" xfId="614"/>
    <cellStyle name="Navadno 11 18 2" xfId="615"/>
    <cellStyle name="Navadno 11 19" xfId="616"/>
    <cellStyle name="Navadno 11 19 2" xfId="617"/>
    <cellStyle name="Navadno 11 2" xfId="618"/>
    <cellStyle name="Navadno 11 2 2" xfId="619"/>
    <cellStyle name="Navadno 11 2 3" xfId="620"/>
    <cellStyle name="Navadno 11 2 4" xfId="621"/>
    <cellStyle name="Navadno 11 2 5" xfId="622"/>
    <cellStyle name="Navadno 11 2 6" xfId="623"/>
    <cellStyle name="Navadno 11 20" xfId="624"/>
    <cellStyle name="Navadno 11 20 2" xfId="625"/>
    <cellStyle name="Navadno 11 21" xfId="626"/>
    <cellStyle name="Navadno 11 21 2" xfId="627"/>
    <cellStyle name="Navadno 11 22" xfId="628"/>
    <cellStyle name="Navadno 11 22 2" xfId="629"/>
    <cellStyle name="Navadno 11 23" xfId="630"/>
    <cellStyle name="Navadno 11 23 2" xfId="631"/>
    <cellStyle name="Navadno 11 24" xfId="632"/>
    <cellStyle name="Navadno 11 24 2" xfId="633"/>
    <cellStyle name="Navadno 11 25" xfId="634"/>
    <cellStyle name="Navadno 11 25 2" xfId="635"/>
    <cellStyle name="Navadno 11 26" xfId="636"/>
    <cellStyle name="Navadno 11 26 2" xfId="637"/>
    <cellStyle name="Navadno 11 27" xfId="638"/>
    <cellStyle name="Navadno 11 27 2" xfId="639"/>
    <cellStyle name="Navadno 11 28" xfId="640"/>
    <cellStyle name="Navadno 11 28 2" xfId="641"/>
    <cellStyle name="Navadno 11 29" xfId="642"/>
    <cellStyle name="Navadno 11 29 2" xfId="643"/>
    <cellStyle name="Navadno 11 3" xfId="644"/>
    <cellStyle name="Navadno 11 3 2" xfId="645"/>
    <cellStyle name="Navadno 11 3 3" xfId="646"/>
    <cellStyle name="Navadno 11 3 4" xfId="647"/>
    <cellStyle name="Navadno 11 3 5" xfId="648"/>
    <cellStyle name="Navadno 11 3 6" xfId="649"/>
    <cellStyle name="Navadno 11 30" xfId="650"/>
    <cellStyle name="Navadno 11 30 2" xfId="651"/>
    <cellStyle name="Navadno 11 31" xfId="652"/>
    <cellStyle name="Navadno 11 31 2" xfId="653"/>
    <cellStyle name="Navadno 11 32" xfId="654"/>
    <cellStyle name="Navadno 11 32 2" xfId="655"/>
    <cellStyle name="Navadno 11 33" xfId="656"/>
    <cellStyle name="Navadno 11 33 2" xfId="657"/>
    <cellStyle name="Navadno 11 34" xfId="658"/>
    <cellStyle name="Navadno 11 34 2" xfId="659"/>
    <cellStyle name="Navadno 11 35" xfId="660"/>
    <cellStyle name="Navadno 11 35 2" xfId="661"/>
    <cellStyle name="Navadno 11 36" xfId="662"/>
    <cellStyle name="Navadno 11 36 2" xfId="663"/>
    <cellStyle name="Navadno 11 37" xfId="664"/>
    <cellStyle name="Navadno 11 37 2" xfId="665"/>
    <cellStyle name="Navadno 11 38" xfId="666"/>
    <cellStyle name="Navadno 11 38 2" xfId="667"/>
    <cellStyle name="Navadno 11 39" xfId="668"/>
    <cellStyle name="Navadno 11 39 2" xfId="669"/>
    <cellStyle name="Navadno 11 4" xfId="670"/>
    <cellStyle name="Navadno 11 4 2" xfId="671"/>
    <cellStyle name="Navadno 11 4 3" xfId="672"/>
    <cellStyle name="Navadno 11 4 4" xfId="673"/>
    <cellStyle name="Navadno 11 4 5" xfId="674"/>
    <cellStyle name="Navadno 11 4 6" xfId="675"/>
    <cellStyle name="Navadno 11 40" xfId="676"/>
    <cellStyle name="Navadno 11 40 2" xfId="677"/>
    <cellStyle name="Navadno 11 41" xfId="678"/>
    <cellStyle name="Navadno 11 41 2" xfId="679"/>
    <cellStyle name="Navadno 11 42" xfId="680"/>
    <cellStyle name="Navadno 11 42 2" xfId="681"/>
    <cellStyle name="Navadno 11 43" xfId="682"/>
    <cellStyle name="Navadno 11 43 2" xfId="683"/>
    <cellStyle name="Navadno 11 44" xfId="684"/>
    <cellStyle name="Navadno 11 44 2" xfId="685"/>
    <cellStyle name="Navadno 11 5" xfId="686"/>
    <cellStyle name="Navadno 11 5 2" xfId="687"/>
    <cellStyle name="Navadno 11 5 3" xfId="688"/>
    <cellStyle name="Navadno 11 5 4" xfId="689"/>
    <cellStyle name="Navadno 11 5 5" xfId="690"/>
    <cellStyle name="Navadno 11 5 6" xfId="691"/>
    <cellStyle name="Navadno 11 6" xfId="692"/>
    <cellStyle name="Navadno 11 6 2" xfId="693"/>
    <cellStyle name="Navadno 11 6 3" xfId="694"/>
    <cellStyle name="Navadno 11 6 4" xfId="695"/>
    <cellStyle name="Navadno 11 6 5" xfId="696"/>
    <cellStyle name="Navadno 11 6 6" xfId="697"/>
    <cellStyle name="Navadno 11 7" xfId="698"/>
    <cellStyle name="Navadno 11 7 2" xfId="699"/>
    <cellStyle name="Navadno 11 70" xfId="2708"/>
    <cellStyle name="Navadno 11 8" xfId="700"/>
    <cellStyle name="Navadno 11 8 2" xfId="701"/>
    <cellStyle name="Navadno 11 9" xfId="702"/>
    <cellStyle name="Navadno 11 9 2" xfId="703"/>
    <cellStyle name="Navadno 12" xfId="704"/>
    <cellStyle name="Navadno 12 2" xfId="705"/>
    <cellStyle name="Navadno 12 2 2" xfId="706"/>
    <cellStyle name="Navadno 12 2 3" xfId="707"/>
    <cellStyle name="Navadno 12 2 4" xfId="708"/>
    <cellStyle name="Navadno 12 2 5" xfId="709"/>
    <cellStyle name="Navadno 12 2 6" xfId="710"/>
    <cellStyle name="Navadno 12 3" xfId="711"/>
    <cellStyle name="Navadno 12 3 2" xfId="712"/>
    <cellStyle name="Navadno 12 3 3" xfId="713"/>
    <cellStyle name="Navadno 12 3 4" xfId="714"/>
    <cellStyle name="Navadno 12 3 5" xfId="715"/>
    <cellStyle name="Navadno 12 3 6" xfId="716"/>
    <cellStyle name="Navadno 12 4" xfId="717"/>
    <cellStyle name="Navadno 12 4 2" xfId="718"/>
    <cellStyle name="Navadno 12 4 3" xfId="719"/>
    <cellStyle name="Navadno 12 4 4" xfId="720"/>
    <cellStyle name="Navadno 12 4 5" xfId="721"/>
    <cellStyle name="Navadno 12 4 6" xfId="722"/>
    <cellStyle name="Navadno 12 5" xfId="723"/>
    <cellStyle name="Navadno 12 5 2" xfId="724"/>
    <cellStyle name="Navadno 12 5 3" xfId="725"/>
    <cellStyle name="Navadno 12 5 4" xfId="726"/>
    <cellStyle name="Navadno 12 5 5" xfId="727"/>
    <cellStyle name="Navadno 12 5 6" xfId="728"/>
    <cellStyle name="Navadno 12 6" xfId="729"/>
    <cellStyle name="Navadno 12 6 2" xfId="730"/>
    <cellStyle name="Navadno 12 6 3" xfId="731"/>
    <cellStyle name="Navadno 12 6 4" xfId="732"/>
    <cellStyle name="Navadno 12 6 5" xfId="733"/>
    <cellStyle name="Navadno 12 6 6" xfId="734"/>
    <cellStyle name="Navadno 12 7" xfId="735"/>
    <cellStyle name="Navadno 13" xfId="736"/>
    <cellStyle name="Navadno 13 2" xfId="737"/>
    <cellStyle name="Navadno 13 2 2" xfId="738"/>
    <cellStyle name="Navadno 13 2 3" xfId="739"/>
    <cellStyle name="Navadno 13 2 4" xfId="740"/>
    <cellStyle name="Navadno 13 2 5" xfId="741"/>
    <cellStyle name="Navadno 13 2 6" xfId="742"/>
    <cellStyle name="Navadno 13 3" xfId="743"/>
    <cellStyle name="Navadno 13 3 2" xfId="744"/>
    <cellStyle name="Navadno 13 3 3" xfId="745"/>
    <cellStyle name="Navadno 13 3 4" xfId="746"/>
    <cellStyle name="Navadno 13 3 5" xfId="747"/>
    <cellStyle name="Navadno 13 3 6" xfId="748"/>
    <cellStyle name="Navadno 13 4" xfId="749"/>
    <cellStyle name="Navadno 13 4 2" xfId="750"/>
    <cellStyle name="Navadno 13 4 3" xfId="751"/>
    <cellStyle name="Navadno 13 4 4" xfId="752"/>
    <cellStyle name="Navadno 13 4 5" xfId="753"/>
    <cellStyle name="Navadno 13 4 6" xfId="754"/>
    <cellStyle name="Navadno 13 5" xfId="755"/>
    <cellStyle name="Navadno 13 5 2" xfId="756"/>
    <cellStyle name="Navadno 13 5 3" xfId="757"/>
    <cellStyle name="Navadno 13 5 4" xfId="758"/>
    <cellStyle name="Navadno 13 5 5" xfId="759"/>
    <cellStyle name="Navadno 13 5 6" xfId="760"/>
    <cellStyle name="Navadno 13 6" xfId="761"/>
    <cellStyle name="Navadno 13 6 2" xfId="762"/>
    <cellStyle name="Navadno 13 6 3" xfId="763"/>
    <cellStyle name="Navadno 13 6 4" xfId="764"/>
    <cellStyle name="Navadno 13 6 5" xfId="765"/>
    <cellStyle name="Navadno 13 6 6" xfId="766"/>
    <cellStyle name="Navadno 13 7" xfId="767"/>
    <cellStyle name="Navadno 13 8" xfId="2713"/>
    <cellStyle name="Navadno 14" xfId="768"/>
    <cellStyle name="Navadno 14 2" xfId="769"/>
    <cellStyle name="Navadno 14 2 2" xfId="770"/>
    <cellStyle name="Navadno 14 2 3" xfId="771"/>
    <cellStyle name="Navadno 14 2 4" xfId="772"/>
    <cellStyle name="Navadno 14 2 5" xfId="773"/>
    <cellStyle name="Navadno 14 2 6" xfId="774"/>
    <cellStyle name="Navadno 14 3" xfId="775"/>
    <cellStyle name="Navadno 14 3 2" xfId="776"/>
    <cellStyle name="Navadno 14 3 3" xfId="777"/>
    <cellStyle name="Navadno 14 3 4" xfId="778"/>
    <cellStyle name="Navadno 14 3 5" xfId="779"/>
    <cellStyle name="Navadno 14 3 6" xfId="780"/>
    <cellStyle name="Navadno 14 4" xfId="781"/>
    <cellStyle name="Navadno 14 4 2" xfId="782"/>
    <cellStyle name="Navadno 14 4 3" xfId="783"/>
    <cellStyle name="Navadno 14 4 4" xfId="784"/>
    <cellStyle name="Navadno 14 4 5" xfId="785"/>
    <cellStyle name="Navadno 14 4 6" xfId="786"/>
    <cellStyle name="Navadno 14 5" xfId="787"/>
    <cellStyle name="Navadno 14 5 2" xfId="788"/>
    <cellStyle name="Navadno 14 5 3" xfId="789"/>
    <cellStyle name="Navadno 14 5 4" xfId="790"/>
    <cellStyle name="Navadno 14 5 5" xfId="791"/>
    <cellStyle name="Navadno 14 5 6" xfId="792"/>
    <cellStyle name="Navadno 14 6" xfId="793"/>
    <cellStyle name="Navadno 14 6 2" xfId="794"/>
    <cellStyle name="Navadno 14 6 3" xfId="795"/>
    <cellStyle name="Navadno 14 6 4" xfId="796"/>
    <cellStyle name="Navadno 14 6 5" xfId="797"/>
    <cellStyle name="Navadno 14 6 6" xfId="798"/>
    <cellStyle name="Navadno 14 7" xfId="799"/>
    <cellStyle name="Navadno 15" xfId="800"/>
    <cellStyle name="Navadno 15 2" xfId="801"/>
    <cellStyle name="Navadno 15 2 2" xfId="802"/>
    <cellStyle name="Navadno 15 2 3" xfId="803"/>
    <cellStyle name="Navadno 15 2 4" xfId="804"/>
    <cellStyle name="Navadno 15 2 5" xfId="805"/>
    <cellStyle name="Navadno 15 2 6" xfId="806"/>
    <cellStyle name="Navadno 15 3" xfId="807"/>
    <cellStyle name="Navadno 15 3 2" xfId="808"/>
    <cellStyle name="Navadno 15 3 3" xfId="809"/>
    <cellStyle name="Navadno 15 3 4" xfId="810"/>
    <cellStyle name="Navadno 15 3 5" xfId="811"/>
    <cellStyle name="Navadno 15 3 6" xfId="812"/>
    <cellStyle name="Navadno 15 4" xfId="813"/>
    <cellStyle name="Navadno 15 4 2" xfId="814"/>
    <cellStyle name="Navadno 15 4 3" xfId="815"/>
    <cellStyle name="Navadno 15 4 4" xfId="816"/>
    <cellStyle name="Navadno 15 4 5" xfId="817"/>
    <cellStyle name="Navadno 15 4 6" xfId="818"/>
    <cellStyle name="Navadno 15 5" xfId="819"/>
    <cellStyle name="Navadno 15 5 2" xfId="820"/>
    <cellStyle name="Navadno 15 5 3" xfId="821"/>
    <cellStyle name="Navadno 15 5 4" xfId="822"/>
    <cellStyle name="Navadno 15 5 5" xfId="823"/>
    <cellStyle name="Navadno 15 5 6" xfId="824"/>
    <cellStyle name="Navadno 15 6" xfId="825"/>
    <cellStyle name="Navadno 15 6 2" xfId="826"/>
    <cellStyle name="Navadno 15 6 3" xfId="827"/>
    <cellStyle name="Navadno 15 6 4" xfId="828"/>
    <cellStyle name="Navadno 15 6 5" xfId="829"/>
    <cellStyle name="Navadno 15 6 6" xfId="830"/>
    <cellStyle name="Navadno 15 7" xfId="831"/>
    <cellStyle name="Navadno 16" xfId="832"/>
    <cellStyle name="Navadno 16 2" xfId="833"/>
    <cellStyle name="Navadno 16 2 2" xfId="834"/>
    <cellStyle name="Navadno 16 2 3" xfId="835"/>
    <cellStyle name="Navadno 16 2 4" xfId="836"/>
    <cellStyle name="Navadno 16 2 5" xfId="837"/>
    <cellStyle name="Navadno 16 2 6" xfId="838"/>
    <cellStyle name="Navadno 16 2 7" xfId="839"/>
    <cellStyle name="Navadno 16 3" xfId="840"/>
    <cellStyle name="Navadno 16 3 2" xfId="841"/>
    <cellStyle name="Navadno 16 3 3" xfId="842"/>
    <cellStyle name="Navadno 16 3 4" xfId="843"/>
    <cellStyle name="Navadno 16 3 5" xfId="844"/>
    <cellStyle name="Navadno 16 3 6" xfId="845"/>
    <cellStyle name="Navadno 16 4" xfId="846"/>
    <cellStyle name="Navadno 16 4 2" xfId="847"/>
    <cellStyle name="Navadno 16 4 3" xfId="848"/>
    <cellStyle name="Navadno 16 4 4" xfId="849"/>
    <cellStyle name="Navadno 16 4 5" xfId="850"/>
    <cellStyle name="Navadno 16 4 6" xfId="851"/>
    <cellStyle name="Navadno 16 5" xfId="852"/>
    <cellStyle name="Navadno 16 5 2" xfId="853"/>
    <cellStyle name="Navadno 16 5 3" xfId="854"/>
    <cellStyle name="Navadno 16 5 4" xfId="855"/>
    <cellStyle name="Navadno 16 5 5" xfId="856"/>
    <cellStyle name="Navadno 16 5 6" xfId="857"/>
    <cellStyle name="Navadno 16 6" xfId="858"/>
    <cellStyle name="Navadno 16 6 2" xfId="859"/>
    <cellStyle name="Navadno 16 6 3" xfId="860"/>
    <cellStyle name="Navadno 16 6 4" xfId="861"/>
    <cellStyle name="Navadno 16 6 5" xfId="862"/>
    <cellStyle name="Navadno 16 6 6" xfId="863"/>
    <cellStyle name="Navadno 16 7" xfId="864"/>
    <cellStyle name="Navadno 17" xfId="865"/>
    <cellStyle name="Navadno 17 2" xfId="866"/>
    <cellStyle name="Navadno 17 2 2" xfId="867"/>
    <cellStyle name="Navadno 17 2 3" xfId="868"/>
    <cellStyle name="Navadno 17 2 4" xfId="869"/>
    <cellStyle name="Navadno 17 2 5" xfId="870"/>
    <cellStyle name="Navadno 17 2 6" xfId="871"/>
    <cellStyle name="Navadno 17 3" xfId="872"/>
    <cellStyle name="Navadno 17 3 2" xfId="873"/>
    <cellStyle name="Navadno 17 3 3" xfId="874"/>
    <cellStyle name="Navadno 17 3 4" xfId="875"/>
    <cellStyle name="Navadno 17 3 5" xfId="876"/>
    <cellStyle name="Navadno 17 3 6" xfId="877"/>
    <cellStyle name="Navadno 17 4" xfId="878"/>
    <cellStyle name="Navadno 17 4 2" xfId="879"/>
    <cellStyle name="Navadno 17 4 3" xfId="880"/>
    <cellStyle name="Navadno 17 4 4" xfId="881"/>
    <cellStyle name="Navadno 17 4 5" xfId="882"/>
    <cellStyle name="Navadno 17 4 6" xfId="883"/>
    <cellStyle name="Navadno 17 5" xfId="884"/>
    <cellStyle name="Navadno 17 5 2" xfId="885"/>
    <cellStyle name="Navadno 17 5 3" xfId="886"/>
    <cellStyle name="Navadno 17 5 4" xfId="887"/>
    <cellStyle name="Navadno 17 5 5" xfId="888"/>
    <cellStyle name="Navadno 17 5 6" xfId="889"/>
    <cellStyle name="Navadno 17 6" xfId="890"/>
    <cellStyle name="Navadno 17 6 2" xfId="891"/>
    <cellStyle name="Navadno 17 6 3" xfId="892"/>
    <cellStyle name="Navadno 17 6 4" xfId="893"/>
    <cellStyle name="Navadno 17 6 5" xfId="894"/>
    <cellStyle name="Navadno 17 6 6" xfId="895"/>
    <cellStyle name="Navadno 17 7" xfId="896"/>
    <cellStyle name="Navadno 18" xfId="897"/>
    <cellStyle name="Navadno 18 10" xfId="898"/>
    <cellStyle name="Navadno 18 2" xfId="899"/>
    <cellStyle name="Navadno 18 2 2" xfId="900"/>
    <cellStyle name="Navadno 18 2 3" xfId="901"/>
    <cellStyle name="Navadno 18 2 4" xfId="902"/>
    <cellStyle name="Navadno 18 2 5" xfId="903"/>
    <cellStyle name="Navadno 18 2 6" xfId="904"/>
    <cellStyle name="Navadno 18 3" xfId="905"/>
    <cellStyle name="Navadno 18 3 2" xfId="906"/>
    <cellStyle name="Navadno 18 3 3" xfId="907"/>
    <cellStyle name="Navadno 18 3 4" xfId="908"/>
    <cellStyle name="Navadno 18 3 5" xfId="909"/>
    <cellStyle name="Navadno 18 3 6" xfId="910"/>
    <cellStyle name="Navadno 18 4" xfId="911"/>
    <cellStyle name="Navadno 18 4 2" xfId="912"/>
    <cellStyle name="Navadno 18 4 3" xfId="913"/>
    <cellStyle name="Navadno 18 4 4" xfId="914"/>
    <cellStyle name="Navadno 18 4 5" xfId="915"/>
    <cellStyle name="Navadno 18 4 6" xfId="916"/>
    <cellStyle name="Navadno 18 5" xfId="917"/>
    <cellStyle name="Navadno 18 5 2" xfId="918"/>
    <cellStyle name="Navadno 18 5 3" xfId="919"/>
    <cellStyle name="Navadno 18 5 4" xfId="920"/>
    <cellStyle name="Navadno 18 5 5" xfId="921"/>
    <cellStyle name="Navadno 18 5 6" xfId="922"/>
    <cellStyle name="Navadno 18 6" xfId="923"/>
    <cellStyle name="Navadno 18 6 2" xfId="924"/>
    <cellStyle name="Navadno 18 6 3" xfId="925"/>
    <cellStyle name="Navadno 18 6 4" xfId="926"/>
    <cellStyle name="Navadno 18 6 5" xfId="927"/>
    <cellStyle name="Navadno 18 6 6" xfId="928"/>
    <cellStyle name="Navadno 18 7" xfId="929"/>
    <cellStyle name="Navadno 18 7 2" xfId="930"/>
    <cellStyle name="Navadno 18 8" xfId="931"/>
    <cellStyle name="Navadno 18 8 2" xfId="932"/>
    <cellStyle name="Navadno 18 9" xfId="933"/>
    <cellStyle name="Navadno 18 9 2" xfId="934"/>
    <cellStyle name="Navadno 19" xfId="935"/>
    <cellStyle name="Navadno 19 2" xfId="936"/>
    <cellStyle name="Navadno 19 2 2" xfId="937"/>
    <cellStyle name="Navadno 19 2 3" xfId="938"/>
    <cellStyle name="Navadno 19 2 4" xfId="939"/>
    <cellStyle name="Navadno 19 2 5" xfId="940"/>
    <cellStyle name="Navadno 19 2 6" xfId="941"/>
    <cellStyle name="Navadno 19 3" xfId="942"/>
    <cellStyle name="Navadno 19 3 2" xfId="943"/>
    <cellStyle name="Navadno 19 3 3" xfId="944"/>
    <cellStyle name="Navadno 19 3 4" xfId="945"/>
    <cellStyle name="Navadno 19 3 5" xfId="946"/>
    <cellStyle name="Navadno 19 3 6" xfId="947"/>
    <cellStyle name="Navadno 19 4" xfId="948"/>
    <cellStyle name="Navadno 19 4 2" xfId="949"/>
    <cellStyle name="Navadno 19 4 3" xfId="950"/>
    <cellStyle name="Navadno 19 4 4" xfId="951"/>
    <cellStyle name="Navadno 19 4 5" xfId="952"/>
    <cellStyle name="Navadno 19 4 6" xfId="953"/>
    <cellStyle name="Navadno 19 5" xfId="954"/>
    <cellStyle name="Navadno 19 5 2" xfId="955"/>
    <cellStyle name="Navadno 19 5 3" xfId="956"/>
    <cellStyle name="Navadno 19 5 4" xfId="957"/>
    <cellStyle name="Navadno 19 5 5" xfId="958"/>
    <cellStyle name="Navadno 19 5 6" xfId="959"/>
    <cellStyle name="Navadno 19 6" xfId="960"/>
    <cellStyle name="Navadno 19 6 2" xfId="961"/>
    <cellStyle name="Navadno 19 6 3" xfId="962"/>
    <cellStyle name="Navadno 19 6 4" xfId="963"/>
    <cellStyle name="Navadno 19 6 5" xfId="964"/>
    <cellStyle name="Navadno 19 6 6" xfId="965"/>
    <cellStyle name="Navadno 19 7" xfId="966"/>
    <cellStyle name="Navadno 2" xfId="967"/>
    <cellStyle name="Navadno 2 10" xfId="968"/>
    <cellStyle name="Navadno 2 10 2" xfId="969"/>
    <cellStyle name="Navadno 2 10 3" xfId="970"/>
    <cellStyle name="Navadno 2 10 4" xfId="971"/>
    <cellStyle name="Navadno 2 10 5" xfId="972"/>
    <cellStyle name="Navadno 2 10 6" xfId="973"/>
    <cellStyle name="Navadno 2 11" xfId="974"/>
    <cellStyle name="Navadno 2 11 2" xfId="975"/>
    <cellStyle name="Navadno 2 12" xfId="976"/>
    <cellStyle name="Navadno 2 12 2" xfId="977"/>
    <cellStyle name="Navadno 2 13" xfId="978"/>
    <cellStyle name="Navadno 2 13 2" xfId="979"/>
    <cellStyle name="Navadno 2 14" xfId="980"/>
    <cellStyle name="Navadno 2 14 2" xfId="981"/>
    <cellStyle name="Navadno 2 15" xfId="982"/>
    <cellStyle name="Navadno 2 15 2" xfId="983"/>
    <cellStyle name="Navadno 2 16" xfId="984"/>
    <cellStyle name="Navadno 2 16 2" xfId="985"/>
    <cellStyle name="Navadno 2 17" xfId="986"/>
    <cellStyle name="Navadno 2 17 2" xfId="987"/>
    <cellStyle name="Navadno 2 17 3" xfId="2714"/>
    <cellStyle name="Navadno 2 18" xfId="988"/>
    <cellStyle name="Navadno 2 18 2" xfId="989"/>
    <cellStyle name="Navadno 2 19" xfId="990"/>
    <cellStyle name="Navadno 2 19 2" xfId="991"/>
    <cellStyle name="Navadno 2 2" xfId="992"/>
    <cellStyle name="Navadno 2 2 2" xfId="993"/>
    <cellStyle name="Navadno 2 2 2 2" xfId="2707"/>
    <cellStyle name="Navadno 2 2 2 2 2" xfId="2717"/>
    <cellStyle name="Navadno 2 2 3" xfId="994"/>
    <cellStyle name="Navadno 2 2 4" xfId="995"/>
    <cellStyle name="Navadno 2 2 5" xfId="996"/>
    <cellStyle name="Navadno 2 2 6" xfId="997"/>
    <cellStyle name="Navadno 2 2 7" xfId="998"/>
    <cellStyle name="Navadno 2 2 8" xfId="999"/>
    <cellStyle name="Navadno 2 2 9" xfId="1000"/>
    <cellStyle name="Navadno 2 20" xfId="1001"/>
    <cellStyle name="Navadno 2 20 2" xfId="1002"/>
    <cellStyle name="Navadno 2 21" xfId="1003"/>
    <cellStyle name="Navadno 2 21 2" xfId="1004"/>
    <cellStyle name="Navadno 2 22" xfId="1005"/>
    <cellStyle name="Navadno 2 22 2" xfId="1006"/>
    <cellStyle name="Navadno 2 23" xfId="1007"/>
    <cellStyle name="Navadno 2 23 2" xfId="1008"/>
    <cellStyle name="Navadno 2 24" xfId="1009"/>
    <cellStyle name="Navadno 2 24 2" xfId="1010"/>
    <cellStyle name="Navadno 2 25" xfId="1011"/>
    <cellStyle name="Navadno 2 25 2" xfId="1012"/>
    <cellStyle name="Navadno 2 26" xfId="1013"/>
    <cellStyle name="Navadno 2 26 2" xfId="1014"/>
    <cellStyle name="Navadno 2 27" xfId="1015"/>
    <cellStyle name="Navadno 2 27 2" xfId="1016"/>
    <cellStyle name="Navadno 2 28" xfId="1017"/>
    <cellStyle name="Navadno 2 28 2" xfId="1018"/>
    <cellStyle name="Navadno 2 29" xfId="1019"/>
    <cellStyle name="Navadno 2 29 2" xfId="1020"/>
    <cellStyle name="Navadno 2 3" xfId="1021"/>
    <cellStyle name="Navadno 2 3 2" xfId="1022"/>
    <cellStyle name="Navadno 2 3 3" xfId="1023"/>
    <cellStyle name="Navadno 2 3 4" xfId="1024"/>
    <cellStyle name="Navadno 2 3 5" xfId="1025"/>
    <cellStyle name="Navadno 2 3 6" xfId="1026"/>
    <cellStyle name="Navadno 2 30" xfId="1027"/>
    <cellStyle name="Navadno 2 30 2" xfId="1028"/>
    <cellStyle name="Navadno 2 31" xfId="1029"/>
    <cellStyle name="Navadno 2 31 2" xfId="1030"/>
    <cellStyle name="Navadno 2 32" xfId="1031"/>
    <cellStyle name="Navadno 2 32 2" xfId="1032"/>
    <cellStyle name="Navadno 2 33" xfId="1033"/>
    <cellStyle name="Navadno 2 33 2" xfId="1034"/>
    <cellStyle name="Navadno 2 34" xfId="1035"/>
    <cellStyle name="Navadno 2 34 2" xfId="1036"/>
    <cellStyle name="Navadno 2 35" xfId="1037"/>
    <cellStyle name="Navadno 2 35 2" xfId="1038"/>
    <cellStyle name="Navadno 2 36" xfId="1039"/>
    <cellStyle name="Navadno 2 36 2" xfId="1040"/>
    <cellStyle name="Navadno 2 37" xfId="1041"/>
    <cellStyle name="Navadno 2 37 2" xfId="1042"/>
    <cellStyle name="Navadno 2 38" xfId="1043"/>
    <cellStyle name="Navadno 2 38 2" xfId="1044"/>
    <cellStyle name="Navadno 2 39" xfId="1045"/>
    <cellStyle name="Navadno 2 39 2" xfId="1046"/>
    <cellStyle name="Navadno 2 4" xfId="1047"/>
    <cellStyle name="Navadno 2 4 2" xfId="1048"/>
    <cellStyle name="Navadno 2 4 3" xfId="1049"/>
    <cellStyle name="Navadno 2 4 4" xfId="1050"/>
    <cellStyle name="Navadno 2 4 5" xfId="1051"/>
    <cellStyle name="Navadno 2 4 6" xfId="1052"/>
    <cellStyle name="Navadno 2 40" xfId="1053"/>
    <cellStyle name="Navadno 2 40 2" xfId="1054"/>
    <cellStyle name="Navadno 2 41" xfId="1055"/>
    <cellStyle name="Navadno 2 41 2" xfId="1056"/>
    <cellStyle name="Navadno 2 42" xfId="1057"/>
    <cellStyle name="Navadno 2 42 2" xfId="1058"/>
    <cellStyle name="Navadno 2 43" xfId="1059"/>
    <cellStyle name="Navadno 2 43 2" xfId="1060"/>
    <cellStyle name="Navadno 2 44" xfId="1061"/>
    <cellStyle name="Navadno 2 44 2" xfId="1062"/>
    <cellStyle name="Navadno 2 45" xfId="1063"/>
    <cellStyle name="Navadno 2 45 2" xfId="1064"/>
    <cellStyle name="Navadno 2 46" xfId="1065"/>
    <cellStyle name="Navadno 2 46 2" xfId="1066"/>
    <cellStyle name="Navadno 2 47" xfId="1067"/>
    <cellStyle name="Navadno 2 47 2" xfId="1068"/>
    <cellStyle name="Navadno 2 48" xfId="1069"/>
    <cellStyle name="Navadno 2 48 2" xfId="1070"/>
    <cellStyle name="Navadno 2 49" xfId="1071"/>
    <cellStyle name="Navadno 2 49 2" xfId="1072"/>
    <cellStyle name="Navadno 2 5" xfId="1073"/>
    <cellStyle name="Navadno 2 5 2" xfId="1074"/>
    <cellStyle name="Navadno 2 5 3" xfId="1075"/>
    <cellStyle name="Navadno 2 5 4" xfId="1076"/>
    <cellStyle name="Navadno 2 5 5" xfId="1077"/>
    <cellStyle name="Navadno 2 5 6" xfId="1078"/>
    <cellStyle name="Navadno 2 50" xfId="1079"/>
    <cellStyle name="Navadno 2 50 2" xfId="1080"/>
    <cellStyle name="Navadno 2 51" xfId="1081"/>
    <cellStyle name="Navadno 2 51 2" xfId="1082"/>
    <cellStyle name="Navadno 2 52" xfId="1083"/>
    <cellStyle name="Navadno 2 52 2" xfId="1084"/>
    <cellStyle name="Navadno 2 53" xfId="1085"/>
    <cellStyle name="Navadno 2 53 2" xfId="1086"/>
    <cellStyle name="Navadno 2 54" xfId="1087"/>
    <cellStyle name="Navadno 2 54 2" xfId="1088"/>
    <cellStyle name="Navadno 2 55" xfId="1089"/>
    <cellStyle name="Navadno 2 55 2" xfId="1090"/>
    <cellStyle name="Navadno 2 56" xfId="1091"/>
    <cellStyle name="Navadno 2 56 2" xfId="1092"/>
    <cellStyle name="Navadno 2 57" xfId="1093"/>
    <cellStyle name="Navadno 2 57 2" xfId="1094"/>
    <cellStyle name="Navadno 2 58" xfId="1095"/>
    <cellStyle name="Navadno 2 58 2" xfId="1096"/>
    <cellStyle name="Navadno 2 59" xfId="1097"/>
    <cellStyle name="Navadno 2 59 2" xfId="1098"/>
    <cellStyle name="Navadno 2 6" xfId="1099"/>
    <cellStyle name="Navadno 2 6 2" xfId="1100"/>
    <cellStyle name="Navadno 2 6 3" xfId="1101"/>
    <cellStyle name="Navadno 2 6 4" xfId="1102"/>
    <cellStyle name="Navadno 2 6 5" xfId="1103"/>
    <cellStyle name="Navadno 2 6 6" xfId="1104"/>
    <cellStyle name="Navadno 2 60" xfId="1105"/>
    <cellStyle name="Navadno 2 60 2" xfId="1106"/>
    <cellStyle name="Navadno 2 61" xfId="1107"/>
    <cellStyle name="Navadno 2 61 2" xfId="1108"/>
    <cellStyle name="Navadno 2 62" xfId="1109"/>
    <cellStyle name="Navadno 2 62 2" xfId="1110"/>
    <cellStyle name="Navadno 2 62 3" xfId="1111"/>
    <cellStyle name="Navadno 2 62 4" xfId="1112"/>
    <cellStyle name="Navadno 2 63" xfId="1113"/>
    <cellStyle name="Navadno 2 63 2" xfId="1114"/>
    <cellStyle name="Navadno 2 64" xfId="1115"/>
    <cellStyle name="Navadno 2 64 2" xfId="1116"/>
    <cellStyle name="Navadno 2 65" xfId="1117"/>
    <cellStyle name="Navadno 2 65 2" xfId="1118"/>
    <cellStyle name="Navadno 2 66" xfId="1119"/>
    <cellStyle name="Navadno 2 66 2" xfId="1120"/>
    <cellStyle name="Navadno 2 67" xfId="1121"/>
    <cellStyle name="Navadno 2 67 2" xfId="1122"/>
    <cellStyle name="Navadno 2 68" xfId="1123"/>
    <cellStyle name="Navadno 2 68 2" xfId="1124"/>
    <cellStyle name="Navadno 2 69" xfId="1125"/>
    <cellStyle name="Navadno 2 69 2" xfId="1126"/>
    <cellStyle name="Navadno 2 7" xfId="1127"/>
    <cellStyle name="Navadno 2 7 2" xfId="1128"/>
    <cellStyle name="Navadno 2 7 3" xfId="1129"/>
    <cellStyle name="Navadno 2 7 4" xfId="1130"/>
    <cellStyle name="Navadno 2 7 5" xfId="1131"/>
    <cellStyle name="Navadno 2 7 6" xfId="1132"/>
    <cellStyle name="Navadno 2 70" xfId="1133"/>
    <cellStyle name="Navadno 2 70 2" xfId="1134"/>
    <cellStyle name="Navadno 2 71" xfId="1135"/>
    <cellStyle name="Navadno 2 71 2" xfId="1136"/>
    <cellStyle name="Navadno 2 72" xfId="1137"/>
    <cellStyle name="Navadno 2 73" xfId="1138"/>
    <cellStyle name="Navadno 2 74" xfId="1139"/>
    <cellStyle name="Navadno 2 75" xfId="1140"/>
    <cellStyle name="Navadno 2 76" xfId="1141"/>
    <cellStyle name="Navadno 2 77" xfId="1142"/>
    <cellStyle name="Navadno 2 78" xfId="1143"/>
    <cellStyle name="Navadno 2 79" xfId="1144"/>
    <cellStyle name="Navadno 2 8" xfId="1145"/>
    <cellStyle name="Navadno 2 8 2" xfId="1146"/>
    <cellStyle name="Navadno 2 8 3" xfId="1147"/>
    <cellStyle name="Navadno 2 8 4" xfId="1148"/>
    <cellStyle name="Navadno 2 8 5" xfId="1149"/>
    <cellStyle name="Navadno 2 8 6" xfId="1150"/>
    <cellStyle name="Navadno 2 80" xfId="1151"/>
    <cellStyle name="Navadno 2 81" xfId="1152"/>
    <cellStyle name="Navadno 2 82" xfId="1153"/>
    <cellStyle name="Navadno 2 83" xfId="1154"/>
    <cellStyle name="Navadno 2 84" xfId="1155"/>
    <cellStyle name="Navadno 2 85" xfId="1156"/>
    <cellStyle name="Navadno 2 86" xfId="1157"/>
    <cellStyle name="Navadno 2 87" xfId="2715"/>
    <cellStyle name="Navadno 2 9" xfId="1158"/>
    <cellStyle name="Navadno 2 9 2" xfId="1159"/>
    <cellStyle name="Navadno 2 9 3" xfId="1160"/>
    <cellStyle name="Navadno 2 9 4" xfId="1161"/>
    <cellStyle name="Navadno 2 9 5" xfId="1162"/>
    <cellStyle name="Navadno 2 9 6" xfId="1163"/>
    <cellStyle name="Navadno 2_NASLOVNICA PREDRAČUNOV" xfId="1164"/>
    <cellStyle name="Navadno 20" xfId="1165"/>
    <cellStyle name="Navadno 20 10" xfId="1166"/>
    <cellStyle name="Navadno 20 10 2" xfId="1167"/>
    <cellStyle name="Navadno 20 11" xfId="1168"/>
    <cellStyle name="Navadno 20 11 2" xfId="1169"/>
    <cellStyle name="Navadno 20 12" xfId="1170"/>
    <cellStyle name="Navadno 20 12 2" xfId="1171"/>
    <cellStyle name="Navadno 20 13" xfId="1172"/>
    <cellStyle name="Navadno 20 13 2" xfId="1173"/>
    <cellStyle name="Navadno 20 14" xfId="1174"/>
    <cellStyle name="Navadno 20 14 2" xfId="1175"/>
    <cellStyle name="Navadno 20 15" xfId="1176"/>
    <cellStyle name="Navadno 20 15 2" xfId="1177"/>
    <cellStyle name="Navadno 20 16" xfId="1178"/>
    <cellStyle name="Navadno 20 16 2" xfId="1179"/>
    <cellStyle name="Navadno 20 17" xfId="1180"/>
    <cellStyle name="Navadno 20 17 2" xfId="1181"/>
    <cellStyle name="Navadno 20 18" xfId="1182"/>
    <cellStyle name="Navadno 20 18 2" xfId="1183"/>
    <cellStyle name="Navadno 20 19" xfId="1184"/>
    <cellStyle name="Navadno 20 19 2" xfId="1185"/>
    <cellStyle name="Navadno 20 2" xfId="1186"/>
    <cellStyle name="Navadno 20 2 2" xfId="1187"/>
    <cellStyle name="Navadno 20 2 3" xfId="1188"/>
    <cellStyle name="Navadno 20 2 4" xfId="1189"/>
    <cellStyle name="Navadno 20 2 5" xfId="1190"/>
    <cellStyle name="Navadno 20 2 6" xfId="1191"/>
    <cellStyle name="Navadno 20 20" xfId="1192"/>
    <cellStyle name="Navadno 20 20 2" xfId="1193"/>
    <cellStyle name="Navadno 20 21" xfId="1194"/>
    <cellStyle name="Navadno 20 21 2" xfId="1195"/>
    <cellStyle name="Navadno 20 22" xfId="1196"/>
    <cellStyle name="Navadno 20 22 2" xfId="1197"/>
    <cellStyle name="Navadno 20 23" xfId="1198"/>
    <cellStyle name="Navadno 20 23 2" xfId="1199"/>
    <cellStyle name="Navadno 20 24" xfId="1200"/>
    <cellStyle name="Navadno 20 24 2" xfId="1201"/>
    <cellStyle name="Navadno 20 25" xfId="1202"/>
    <cellStyle name="Navadno 20 25 2" xfId="1203"/>
    <cellStyle name="Navadno 20 26" xfId="1204"/>
    <cellStyle name="Navadno 20 26 2" xfId="1205"/>
    <cellStyle name="Navadno 20 27" xfId="1206"/>
    <cellStyle name="Navadno 20 27 2" xfId="1207"/>
    <cellStyle name="Navadno 20 28" xfId="1208"/>
    <cellStyle name="Navadno 20 28 2" xfId="1209"/>
    <cellStyle name="Navadno 20 29" xfId="1210"/>
    <cellStyle name="Navadno 20 29 2" xfId="1211"/>
    <cellStyle name="Navadno 20 3" xfId="1212"/>
    <cellStyle name="Navadno 20 3 2" xfId="1213"/>
    <cellStyle name="Navadno 20 3 3" xfId="1214"/>
    <cellStyle name="Navadno 20 3 4" xfId="1215"/>
    <cellStyle name="Navadno 20 3 5" xfId="1216"/>
    <cellStyle name="Navadno 20 3 6" xfId="1217"/>
    <cellStyle name="Navadno 20 30" xfId="1218"/>
    <cellStyle name="Navadno 20 30 2" xfId="1219"/>
    <cellStyle name="Navadno 20 31" xfId="1220"/>
    <cellStyle name="Navadno 20 31 2" xfId="1221"/>
    <cellStyle name="Navadno 20 32" xfId="1222"/>
    <cellStyle name="Navadno 20 32 2" xfId="1223"/>
    <cellStyle name="Navadno 20 33" xfId="1224"/>
    <cellStyle name="Navadno 20 33 2" xfId="1225"/>
    <cellStyle name="Navadno 20 34" xfId="1226"/>
    <cellStyle name="Navadno 20 34 2" xfId="1227"/>
    <cellStyle name="Navadno 20 35" xfId="1228"/>
    <cellStyle name="Navadno 20 35 2" xfId="1229"/>
    <cellStyle name="Navadno 20 36" xfId="1230"/>
    <cellStyle name="Navadno 20 36 2" xfId="1231"/>
    <cellStyle name="Navadno 20 37" xfId="1232"/>
    <cellStyle name="Navadno 20 37 2" xfId="1233"/>
    <cellStyle name="Navadno 20 38" xfId="1234"/>
    <cellStyle name="Navadno 20 38 2" xfId="1235"/>
    <cellStyle name="Navadno 20 39" xfId="1236"/>
    <cellStyle name="Navadno 20 39 2" xfId="1237"/>
    <cellStyle name="Navadno 20 4" xfId="1238"/>
    <cellStyle name="Navadno 20 4 2" xfId="1239"/>
    <cellStyle name="Navadno 20 4 3" xfId="1240"/>
    <cellStyle name="Navadno 20 4 4" xfId="1241"/>
    <cellStyle name="Navadno 20 4 5" xfId="1242"/>
    <cellStyle name="Navadno 20 4 6" xfId="1243"/>
    <cellStyle name="Navadno 20 40" xfId="1244"/>
    <cellStyle name="Navadno 20 40 2" xfId="1245"/>
    <cellStyle name="Navadno 20 41" xfId="1246"/>
    <cellStyle name="Navadno 20 41 2" xfId="1247"/>
    <cellStyle name="Navadno 20 42" xfId="1248"/>
    <cellStyle name="Navadno 20 42 2" xfId="1249"/>
    <cellStyle name="Navadno 20 43" xfId="1250"/>
    <cellStyle name="Navadno 20 43 2" xfId="1251"/>
    <cellStyle name="Navadno 20 44" xfId="1252"/>
    <cellStyle name="Navadno 20 44 2" xfId="1253"/>
    <cellStyle name="Navadno 20 5" xfId="1254"/>
    <cellStyle name="Navadno 20 5 2" xfId="1255"/>
    <cellStyle name="Navadno 20 5 3" xfId="1256"/>
    <cellStyle name="Navadno 20 5 4" xfId="1257"/>
    <cellStyle name="Navadno 20 5 5" xfId="1258"/>
    <cellStyle name="Navadno 20 5 6" xfId="1259"/>
    <cellStyle name="Navadno 20 6" xfId="1260"/>
    <cellStyle name="Navadno 20 6 2" xfId="1261"/>
    <cellStyle name="Navadno 20 6 3" xfId="1262"/>
    <cellStyle name="Navadno 20 6 4" xfId="1263"/>
    <cellStyle name="Navadno 20 6 5" xfId="1264"/>
    <cellStyle name="Navadno 20 6 6" xfId="1265"/>
    <cellStyle name="Navadno 20 7" xfId="1266"/>
    <cellStyle name="Navadno 20 7 2" xfId="1267"/>
    <cellStyle name="Navadno 20 8" xfId="1268"/>
    <cellStyle name="Navadno 20 8 2" xfId="1269"/>
    <cellStyle name="Navadno 20 9" xfId="1270"/>
    <cellStyle name="Navadno 20 9 2" xfId="1271"/>
    <cellStyle name="Navadno 21" xfId="1272"/>
    <cellStyle name="Navadno 21 10" xfId="1273"/>
    <cellStyle name="Navadno 21 11" xfId="1274"/>
    <cellStyle name="Navadno 21 12" xfId="1275"/>
    <cellStyle name="Navadno 21 13" xfId="1276"/>
    <cellStyle name="Navadno 21 14" xfId="1277"/>
    <cellStyle name="Navadno 21 2" xfId="1278"/>
    <cellStyle name="Navadno 21 2 2" xfId="1279"/>
    <cellStyle name="Navadno 21 2 3" xfId="1280"/>
    <cellStyle name="Navadno 21 2 4" xfId="1281"/>
    <cellStyle name="Navadno 21 2 5" xfId="1282"/>
    <cellStyle name="Navadno 21 2 6" xfId="1283"/>
    <cellStyle name="Navadno 21 3" xfId="1284"/>
    <cellStyle name="Navadno 21 3 2" xfId="1285"/>
    <cellStyle name="Navadno 21 3 3" xfId="1286"/>
    <cellStyle name="Navadno 21 3 4" xfId="1287"/>
    <cellStyle name="Navadno 21 3 5" xfId="1288"/>
    <cellStyle name="Navadno 21 3 6" xfId="1289"/>
    <cellStyle name="Navadno 21 4" xfId="1290"/>
    <cellStyle name="Navadno 21 4 2" xfId="1291"/>
    <cellStyle name="Navadno 21 4 3" xfId="1292"/>
    <cellStyle name="Navadno 21 4 4" xfId="1293"/>
    <cellStyle name="Navadno 21 4 5" xfId="1294"/>
    <cellStyle name="Navadno 21 4 6" xfId="1295"/>
    <cellStyle name="Navadno 21 5" xfId="1296"/>
    <cellStyle name="Navadno 21 5 2" xfId="1297"/>
    <cellStyle name="Navadno 21 5 3" xfId="1298"/>
    <cellStyle name="Navadno 21 5 4" xfId="1299"/>
    <cellStyle name="Navadno 21 5 5" xfId="1300"/>
    <cellStyle name="Navadno 21 5 6" xfId="1301"/>
    <cellStyle name="Navadno 21 6" xfId="1302"/>
    <cellStyle name="Navadno 21 6 2" xfId="1303"/>
    <cellStyle name="Navadno 21 6 3" xfId="1304"/>
    <cellStyle name="Navadno 21 6 4" xfId="1305"/>
    <cellStyle name="Navadno 21 6 5" xfId="1306"/>
    <cellStyle name="Navadno 21 6 6" xfId="1307"/>
    <cellStyle name="Navadno 21 7" xfId="1308"/>
    <cellStyle name="Navadno 21 7 2" xfId="1309"/>
    <cellStyle name="Navadno 21 7 3" xfId="1310"/>
    <cellStyle name="Navadno 21 7 4" xfId="1311"/>
    <cellStyle name="Navadno 21 7 5" xfId="1312"/>
    <cellStyle name="Navadno 21 7 6" xfId="1313"/>
    <cellStyle name="Navadno 21 8" xfId="1314"/>
    <cellStyle name="Navadno 21 8 2" xfId="1315"/>
    <cellStyle name="Navadno 21 8 3" xfId="1316"/>
    <cellStyle name="Navadno 21 8 4" xfId="1317"/>
    <cellStyle name="Navadno 21 8 5" xfId="1318"/>
    <cellStyle name="Navadno 21 8 6" xfId="1319"/>
    <cellStyle name="Navadno 21 9" xfId="1320"/>
    <cellStyle name="Navadno 21 9 2" xfId="1321"/>
    <cellStyle name="Navadno 22" xfId="1322"/>
    <cellStyle name="Navadno 22 10" xfId="1323"/>
    <cellStyle name="Navadno 22 11" xfId="1324"/>
    <cellStyle name="Navadno 22 12" xfId="1325"/>
    <cellStyle name="Navadno 22 13" xfId="1326"/>
    <cellStyle name="Navadno 22 14" xfId="1327"/>
    <cellStyle name="Navadno 22 2" xfId="1328"/>
    <cellStyle name="Navadno 22 2 2" xfId="1329"/>
    <cellStyle name="Navadno 22 2 3" xfId="1330"/>
    <cellStyle name="Navadno 22 2 4" xfId="1331"/>
    <cellStyle name="Navadno 22 2 5" xfId="1332"/>
    <cellStyle name="Navadno 22 2 6" xfId="1333"/>
    <cellStyle name="Navadno 22 3" xfId="1334"/>
    <cellStyle name="Navadno 22 3 2" xfId="1335"/>
    <cellStyle name="Navadno 22 3 3" xfId="1336"/>
    <cellStyle name="Navadno 22 3 4" xfId="1337"/>
    <cellStyle name="Navadno 22 3 5" xfId="1338"/>
    <cellStyle name="Navadno 22 3 6" xfId="1339"/>
    <cellStyle name="Navadno 22 4" xfId="1340"/>
    <cellStyle name="Navadno 22 4 2" xfId="1341"/>
    <cellStyle name="Navadno 22 4 3" xfId="1342"/>
    <cellStyle name="Navadno 22 4 4" xfId="1343"/>
    <cellStyle name="Navadno 22 4 5" xfId="1344"/>
    <cellStyle name="Navadno 22 4 6" xfId="1345"/>
    <cellStyle name="Navadno 22 5" xfId="1346"/>
    <cellStyle name="Navadno 22 5 2" xfId="1347"/>
    <cellStyle name="Navadno 22 5 3" xfId="1348"/>
    <cellStyle name="Navadno 22 5 4" xfId="1349"/>
    <cellStyle name="Navadno 22 5 5" xfId="1350"/>
    <cellStyle name="Navadno 22 5 6" xfId="1351"/>
    <cellStyle name="Navadno 22 6" xfId="1352"/>
    <cellStyle name="Navadno 22 6 2" xfId="1353"/>
    <cellStyle name="Navadno 22 6 3" xfId="1354"/>
    <cellStyle name="Navadno 22 6 4" xfId="1355"/>
    <cellStyle name="Navadno 22 6 5" xfId="1356"/>
    <cellStyle name="Navadno 22 6 6" xfId="1357"/>
    <cellStyle name="Navadno 22 7" xfId="1358"/>
    <cellStyle name="Navadno 22 7 2" xfId="1359"/>
    <cellStyle name="Navadno 22 7 3" xfId="1360"/>
    <cellStyle name="Navadno 22 7 4" xfId="1361"/>
    <cellStyle name="Navadno 22 7 5" xfId="1362"/>
    <cellStyle name="Navadno 22 7 6" xfId="1363"/>
    <cellStyle name="Navadno 22 8" xfId="1364"/>
    <cellStyle name="Navadno 22 8 2" xfId="1365"/>
    <cellStyle name="Navadno 22 8 3" xfId="1366"/>
    <cellStyle name="Navadno 22 8 4" xfId="1367"/>
    <cellStyle name="Navadno 22 8 5" xfId="1368"/>
    <cellStyle name="Navadno 22 8 6" xfId="1369"/>
    <cellStyle name="Navadno 22 9" xfId="1370"/>
    <cellStyle name="Navadno 22 9 2" xfId="1371"/>
    <cellStyle name="Navadno 23" xfId="1372"/>
    <cellStyle name="Navadno 23 10" xfId="1373"/>
    <cellStyle name="Navadno 23 10 2" xfId="1374"/>
    <cellStyle name="Navadno 23 11" xfId="1375"/>
    <cellStyle name="Navadno 23 11 2" xfId="1376"/>
    <cellStyle name="Navadno 23 12" xfId="1377"/>
    <cellStyle name="Navadno 23 12 2" xfId="1378"/>
    <cellStyle name="Navadno 23 13" xfId="1379"/>
    <cellStyle name="Navadno 23 13 2" xfId="1380"/>
    <cellStyle name="Navadno 23 14" xfId="1381"/>
    <cellStyle name="Navadno 23 14 2" xfId="1382"/>
    <cellStyle name="Navadno 23 15" xfId="1383"/>
    <cellStyle name="Navadno 23 15 2" xfId="1384"/>
    <cellStyle name="Navadno 23 16" xfId="1385"/>
    <cellStyle name="Navadno 23 16 2" xfId="1386"/>
    <cellStyle name="Navadno 23 17" xfId="1387"/>
    <cellStyle name="Navadno 23 17 2" xfId="1388"/>
    <cellStyle name="Navadno 23 18" xfId="1389"/>
    <cellStyle name="Navadno 23 18 2" xfId="1390"/>
    <cellStyle name="Navadno 23 19" xfId="1391"/>
    <cellStyle name="Navadno 23 19 2" xfId="1392"/>
    <cellStyle name="Navadno 23 2" xfId="1393"/>
    <cellStyle name="Navadno 23 2 2" xfId="1394"/>
    <cellStyle name="Navadno 23 2 3" xfId="1395"/>
    <cellStyle name="Navadno 23 2 4" xfId="1396"/>
    <cellStyle name="Navadno 23 2 5" xfId="1397"/>
    <cellStyle name="Navadno 23 2 6" xfId="1398"/>
    <cellStyle name="Navadno 23 20" xfId="1399"/>
    <cellStyle name="Navadno 23 20 2" xfId="1400"/>
    <cellStyle name="Navadno 23 21" xfId="1401"/>
    <cellStyle name="Navadno 23 21 2" xfId="1402"/>
    <cellStyle name="Navadno 23 22" xfId="1403"/>
    <cellStyle name="Navadno 23 22 2" xfId="1404"/>
    <cellStyle name="Navadno 23 23" xfId="1405"/>
    <cellStyle name="Navadno 23 23 2" xfId="1406"/>
    <cellStyle name="Navadno 23 24" xfId="1407"/>
    <cellStyle name="Navadno 23 24 2" xfId="1408"/>
    <cellStyle name="Navadno 23 25" xfId="1409"/>
    <cellStyle name="Navadno 23 25 2" xfId="1410"/>
    <cellStyle name="Navadno 23 26" xfId="1411"/>
    <cellStyle name="Navadno 23 26 2" xfId="1412"/>
    <cellStyle name="Navadno 23 27" xfId="1413"/>
    <cellStyle name="Navadno 23 27 2" xfId="1414"/>
    <cellStyle name="Navadno 23 28" xfId="1415"/>
    <cellStyle name="Navadno 23 28 2" xfId="1416"/>
    <cellStyle name="Navadno 23 29" xfId="1417"/>
    <cellStyle name="Navadno 23 29 2" xfId="1418"/>
    <cellStyle name="Navadno 23 3" xfId="1419"/>
    <cellStyle name="Navadno 23 3 2" xfId="1420"/>
    <cellStyle name="Navadno 23 3 3" xfId="1421"/>
    <cellStyle name="Navadno 23 3 4" xfId="1422"/>
    <cellStyle name="Navadno 23 3 5" xfId="1423"/>
    <cellStyle name="Navadno 23 3 6" xfId="1424"/>
    <cellStyle name="Navadno 23 30" xfId="1425"/>
    <cellStyle name="Navadno 23 30 2" xfId="1426"/>
    <cellStyle name="Navadno 23 31" xfId="1427"/>
    <cellStyle name="Navadno 23 31 2" xfId="1428"/>
    <cellStyle name="Navadno 23 32" xfId="1429"/>
    <cellStyle name="Navadno 23 32 2" xfId="1430"/>
    <cellStyle name="Navadno 23 33" xfId="1431"/>
    <cellStyle name="Navadno 23 33 2" xfId="1432"/>
    <cellStyle name="Navadno 23 34" xfId="1433"/>
    <cellStyle name="Navadno 23 34 2" xfId="1434"/>
    <cellStyle name="Navadno 23 35" xfId="1435"/>
    <cellStyle name="Navadno 23 35 2" xfId="1436"/>
    <cellStyle name="Navadno 23 36" xfId="1437"/>
    <cellStyle name="Navadno 23 36 2" xfId="1438"/>
    <cellStyle name="Navadno 23 37" xfId="1439"/>
    <cellStyle name="Navadno 23 37 2" xfId="1440"/>
    <cellStyle name="Navadno 23 38" xfId="1441"/>
    <cellStyle name="Navadno 23 38 2" xfId="1442"/>
    <cellStyle name="Navadno 23 39" xfId="1443"/>
    <cellStyle name="Navadno 23 39 2" xfId="1444"/>
    <cellStyle name="Navadno 23 4" xfId="1445"/>
    <cellStyle name="Navadno 23 4 2" xfId="1446"/>
    <cellStyle name="Navadno 23 4 3" xfId="1447"/>
    <cellStyle name="Navadno 23 4 4" xfId="1448"/>
    <cellStyle name="Navadno 23 4 5" xfId="1449"/>
    <cellStyle name="Navadno 23 4 6" xfId="1450"/>
    <cellStyle name="Navadno 23 40" xfId="1451"/>
    <cellStyle name="Navadno 23 40 2" xfId="1452"/>
    <cellStyle name="Navadno 23 41" xfId="1453"/>
    <cellStyle name="Navadno 23 41 2" xfId="1454"/>
    <cellStyle name="Navadno 23 42" xfId="1455"/>
    <cellStyle name="Navadno 23 42 2" xfId="1456"/>
    <cellStyle name="Navadno 23 43" xfId="1457"/>
    <cellStyle name="Navadno 23 43 2" xfId="1458"/>
    <cellStyle name="Navadno 23 44" xfId="1459"/>
    <cellStyle name="Navadno 23 44 2" xfId="1460"/>
    <cellStyle name="Navadno 23 5" xfId="1461"/>
    <cellStyle name="Navadno 23 5 2" xfId="1462"/>
    <cellStyle name="Navadno 23 5 3" xfId="1463"/>
    <cellStyle name="Navadno 23 5 4" xfId="1464"/>
    <cellStyle name="Navadno 23 5 5" xfId="1465"/>
    <cellStyle name="Navadno 23 5 6" xfId="1466"/>
    <cellStyle name="Navadno 23 6" xfId="1467"/>
    <cellStyle name="Navadno 23 6 2" xfId="1468"/>
    <cellStyle name="Navadno 23 6 3" xfId="1469"/>
    <cellStyle name="Navadno 23 6 4" xfId="1470"/>
    <cellStyle name="Navadno 23 6 5" xfId="1471"/>
    <cellStyle name="Navadno 23 6 6" xfId="1472"/>
    <cellStyle name="Navadno 23 7" xfId="1473"/>
    <cellStyle name="Navadno 23 7 2" xfId="1474"/>
    <cellStyle name="Navadno 23 8" xfId="1475"/>
    <cellStyle name="Navadno 23 8 2" xfId="1476"/>
    <cellStyle name="Navadno 23 9" xfId="1477"/>
    <cellStyle name="Navadno 23 9 2" xfId="1478"/>
    <cellStyle name="Navadno 24" xfId="1479"/>
    <cellStyle name="Navadno 24 10" xfId="1480"/>
    <cellStyle name="Navadno 24 11" xfId="1481"/>
    <cellStyle name="Navadno 24 12" xfId="1482"/>
    <cellStyle name="Navadno 24 13" xfId="1483"/>
    <cellStyle name="Navadno 24 14" xfId="1484"/>
    <cellStyle name="Navadno 24 15" xfId="1485"/>
    <cellStyle name="Navadno 24 2" xfId="1486"/>
    <cellStyle name="Navadno 24 3" xfId="1487"/>
    <cellStyle name="Navadno 24 4" xfId="1488"/>
    <cellStyle name="Navadno 24 5" xfId="1489"/>
    <cellStyle name="Navadno 24 6" xfId="1490"/>
    <cellStyle name="Navadno 24 7" xfId="1491"/>
    <cellStyle name="Navadno 24 8" xfId="1492"/>
    <cellStyle name="Navadno 24 9" xfId="1493"/>
    <cellStyle name="Navadno 25" xfId="1494"/>
    <cellStyle name="Navadno 25 10" xfId="1495"/>
    <cellStyle name="Navadno 25 10 2" xfId="1496"/>
    <cellStyle name="Navadno 25 11" xfId="1497"/>
    <cellStyle name="Navadno 25 11 2" xfId="1498"/>
    <cellStyle name="Navadno 25 12" xfId="1499"/>
    <cellStyle name="Navadno 25 12 2" xfId="1500"/>
    <cellStyle name="Navadno 25 13" xfId="1501"/>
    <cellStyle name="Navadno 25 13 2" xfId="1502"/>
    <cellStyle name="Navadno 25 14" xfId="1503"/>
    <cellStyle name="Navadno 25 14 2" xfId="1504"/>
    <cellStyle name="Navadno 25 15" xfId="1505"/>
    <cellStyle name="Navadno 25 15 2" xfId="1506"/>
    <cellStyle name="Navadno 25 16" xfId="1507"/>
    <cellStyle name="Navadno 25 16 2" xfId="1508"/>
    <cellStyle name="Navadno 25 17" xfId="1509"/>
    <cellStyle name="Navadno 25 17 2" xfId="1510"/>
    <cellStyle name="Navadno 25 18" xfId="1511"/>
    <cellStyle name="Navadno 25 18 2" xfId="1512"/>
    <cellStyle name="Navadno 25 19" xfId="1513"/>
    <cellStyle name="Navadno 25 19 2" xfId="1514"/>
    <cellStyle name="Navadno 25 2" xfId="1515"/>
    <cellStyle name="Navadno 25 2 2" xfId="1516"/>
    <cellStyle name="Navadno 25 2 3" xfId="1517"/>
    <cellStyle name="Navadno 25 2 4" xfId="1518"/>
    <cellStyle name="Navadno 25 2 5" xfId="1519"/>
    <cellStyle name="Navadno 25 2 6" xfId="1520"/>
    <cellStyle name="Navadno 25 20" xfId="1521"/>
    <cellStyle name="Navadno 25 20 2" xfId="1522"/>
    <cellStyle name="Navadno 25 21" xfId="1523"/>
    <cellStyle name="Navadno 25 21 2" xfId="1524"/>
    <cellStyle name="Navadno 25 22" xfId="1525"/>
    <cellStyle name="Navadno 25 22 2" xfId="1526"/>
    <cellStyle name="Navadno 25 23" xfId="1527"/>
    <cellStyle name="Navadno 25 23 2" xfId="1528"/>
    <cellStyle name="Navadno 25 24" xfId="1529"/>
    <cellStyle name="Navadno 25 24 2" xfId="1530"/>
    <cellStyle name="Navadno 25 25" xfId="1531"/>
    <cellStyle name="Navadno 25 25 2" xfId="1532"/>
    <cellStyle name="Navadno 25 26" xfId="1533"/>
    <cellStyle name="Navadno 25 26 2" xfId="1534"/>
    <cellStyle name="Navadno 25 27" xfId="1535"/>
    <cellStyle name="Navadno 25 27 2" xfId="1536"/>
    <cellStyle name="Navadno 25 28" xfId="1537"/>
    <cellStyle name="Navadno 25 28 2" xfId="1538"/>
    <cellStyle name="Navadno 25 29" xfId="1539"/>
    <cellStyle name="Navadno 25 29 2" xfId="1540"/>
    <cellStyle name="Navadno 25 3" xfId="1541"/>
    <cellStyle name="Navadno 25 3 2" xfId="1542"/>
    <cellStyle name="Navadno 25 3 3" xfId="1543"/>
    <cellStyle name="Navadno 25 3 4" xfId="1544"/>
    <cellStyle name="Navadno 25 3 5" xfId="1545"/>
    <cellStyle name="Navadno 25 3 6" xfId="1546"/>
    <cellStyle name="Navadno 25 30" xfId="1547"/>
    <cellStyle name="Navadno 25 30 2" xfId="1548"/>
    <cellStyle name="Navadno 25 31" xfId="1549"/>
    <cellStyle name="Navadno 25 31 2" xfId="1550"/>
    <cellStyle name="Navadno 25 32" xfId="1551"/>
    <cellStyle name="Navadno 25 32 2" xfId="1552"/>
    <cellStyle name="Navadno 25 33" xfId="1553"/>
    <cellStyle name="Navadno 25 33 2" xfId="1554"/>
    <cellStyle name="Navadno 25 34" xfId="1555"/>
    <cellStyle name="Navadno 25 34 2" xfId="1556"/>
    <cellStyle name="Navadno 25 35" xfId="1557"/>
    <cellStyle name="Navadno 25 35 2" xfId="1558"/>
    <cellStyle name="Navadno 25 36" xfId="1559"/>
    <cellStyle name="Navadno 25 36 2" xfId="1560"/>
    <cellStyle name="Navadno 25 37" xfId="1561"/>
    <cellStyle name="Navadno 25 37 2" xfId="1562"/>
    <cellStyle name="Navadno 25 38" xfId="1563"/>
    <cellStyle name="Navadno 25 38 2" xfId="1564"/>
    <cellStyle name="Navadno 25 39" xfId="1565"/>
    <cellStyle name="Navadno 25 39 2" xfId="1566"/>
    <cellStyle name="Navadno 25 4" xfId="1567"/>
    <cellStyle name="Navadno 25 4 2" xfId="1568"/>
    <cellStyle name="Navadno 25 4 3" xfId="1569"/>
    <cellStyle name="Navadno 25 4 4" xfId="1570"/>
    <cellStyle name="Navadno 25 4 5" xfId="1571"/>
    <cellStyle name="Navadno 25 4 6" xfId="1572"/>
    <cellStyle name="Navadno 25 40" xfId="1573"/>
    <cellStyle name="Navadno 25 40 2" xfId="1574"/>
    <cellStyle name="Navadno 25 41" xfId="1575"/>
    <cellStyle name="Navadno 25 41 2" xfId="1576"/>
    <cellStyle name="Navadno 25 42" xfId="1577"/>
    <cellStyle name="Navadno 25 42 2" xfId="1578"/>
    <cellStyle name="Navadno 25 43" xfId="1579"/>
    <cellStyle name="Navadno 25 43 2" xfId="1580"/>
    <cellStyle name="Navadno 25 44" xfId="1581"/>
    <cellStyle name="Navadno 25 44 2" xfId="1582"/>
    <cellStyle name="Navadno 25 5" xfId="1583"/>
    <cellStyle name="Navadno 25 5 2" xfId="1584"/>
    <cellStyle name="Navadno 25 5 3" xfId="1585"/>
    <cellStyle name="Navadno 25 5 4" xfId="1586"/>
    <cellStyle name="Navadno 25 5 5" xfId="1587"/>
    <cellStyle name="Navadno 25 5 6" xfId="1588"/>
    <cellStyle name="Navadno 25 6" xfId="1589"/>
    <cellStyle name="Navadno 25 6 2" xfId="1590"/>
    <cellStyle name="Navadno 25 6 3" xfId="1591"/>
    <cellStyle name="Navadno 25 6 4" xfId="1592"/>
    <cellStyle name="Navadno 25 6 5" xfId="1593"/>
    <cellStyle name="Navadno 25 6 6" xfId="1594"/>
    <cellStyle name="Navadno 25 7" xfId="1595"/>
    <cellStyle name="Navadno 25 7 2" xfId="1596"/>
    <cellStyle name="Navadno 25 8" xfId="1597"/>
    <cellStyle name="Navadno 25 8 2" xfId="1598"/>
    <cellStyle name="Navadno 25 9" xfId="1599"/>
    <cellStyle name="Navadno 25 9 2" xfId="1600"/>
    <cellStyle name="Navadno 26" xfId="1601"/>
    <cellStyle name="Navadno 26 10" xfId="1602"/>
    <cellStyle name="Navadno 26 11" xfId="1603"/>
    <cellStyle name="Navadno 26 12" xfId="1604"/>
    <cellStyle name="Navadno 26 13" xfId="1605"/>
    <cellStyle name="Navadno 26 14" xfId="1606"/>
    <cellStyle name="Navadno 26 15" xfId="1607"/>
    <cellStyle name="Navadno 26 2" xfId="1608"/>
    <cellStyle name="Navadno 26 3" xfId="1609"/>
    <cellStyle name="Navadno 26 4" xfId="1610"/>
    <cellStyle name="Navadno 26 5" xfId="1611"/>
    <cellStyle name="Navadno 26 6" xfId="1612"/>
    <cellStyle name="Navadno 26 7" xfId="1613"/>
    <cellStyle name="Navadno 26 8" xfId="1614"/>
    <cellStyle name="Navadno 26 9" xfId="1615"/>
    <cellStyle name="Navadno 27 10" xfId="1616"/>
    <cellStyle name="Navadno 27 11" xfId="1617"/>
    <cellStyle name="Navadno 27 12" xfId="1618"/>
    <cellStyle name="Navadno 27 13" xfId="1619"/>
    <cellStyle name="Navadno 27 14" xfId="1620"/>
    <cellStyle name="Navadno 27 15" xfId="1621"/>
    <cellStyle name="Navadno 27 16" xfId="2710"/>
    <cellStyle name="Navadno 27 2" xfId="1622"/>
    <cellStyle name="Navadno 27 3" xfId="1623"/>
    <cellStyle name="Navadno 27 4" xfId="1624"/>
    <cellStyle name="Navadno 27 5" xfId="1625"/>
    <cellStyle name="Navadno 27 6" xfId="1626"/>
    <cellStyle name="Navadno 27 7" xfId="1627"/>
    <cellStyle name="Navadno 27 8" xfId="1628"/>
    <cellStyle name="Navadno 27 9" xfId="1629"/>
    <cellStyle name="Navadno 28" xfId="1630"/>
    <cellStyle name="Navadno 28 2" xfId="1631"/>
    <cellStyle name="Navadno 28 3" xfId="1632"/>
    <cellStyle name="Navadno 28 4" xfId="1633"/>
    <cellStyle name="Navadno 28 5" xfId="1634"/>
    <cellStyle name="Navadno 28 6" xfId="1635"/>
    <cellStyle name="Navadno 29" xfId="2711"/>
    <cellStyle name="Navadno 29 10" xfId="1636"/>
    <cellStyle name="Navadno 29 11" xfId="1637"/>
    <cellStyle name="Navadno 29 12" xfId="1638"/>
    <cellStyle name="Navadno 29 13" xfId="1639"/>
    <cellStyle name="Navadno 29 14" xfId="1640"/>
    <cellStyle name="Navadno 29 15" xfId="1641"/>
    <cellStyle name="Navadno 29 16" xfId="1642"/>
    <cellStyle name="Navadno 29 17" xfId="1643"/>
    <cellStyle name="Navadno 29 18" xfId="1644"/>
    <cellStyle name="Navadno 29 2" xfId="1645"/>
    <cellStyle name="Navadno 29 3" xfId="1646"/>
    <cellStyle name="Navadno 29 4" xfId="1647"/>
    <cellStyle name="Navadno 29 5" xfId="1648"/>
    <cellStyle name="Navadno 29 6" xfId="1649"/>
    <cellStyle name="Navadno 29 7" xfId="1650"/>
    <cellStyle name="Navadno 29 8" xfId="1651"/>
    <cellStyle name="Navadno 29 9" xfId="1652"/>
    <cellStyle name="Navadno 3" xfId="1653"/>
    <cellStyle name="Navadno 3 10" xfId="1654"/>
    <cellStyle name="Navadno 3 11" xfId="1655"/>
    <cellStyle name="Navadno 3 12" xfId="1656"/>
    <cellStyle name="Navadno 3 13" xfId="1657"/>
    <cellStyle name="Navadno 3 14" xfId="1658"/>
    <cellStyle name="Navadno 3 15" xfId="1659"/>
    <cellStyle name="Navadno 3 16" xfId="1660"/>
    <cellStyle name="Navadno 3 17" xfId="1661"/>
    <cellStyle name="Navadno 3 18" xfId="1662"/>
    <cellStyle name="Navadno 3 19" xfId="1663"/>
    <cellStyle name="Navadno 3 2" xfId="1664"/>
    <cellStyle name="Navadno 3 2 2" xfId="1665"/>
    <cellStyle name="Navadno 3 2 3" xfId="1666"/>
    <cellStyle name="Navadno 3 2 4" xfId="1667"/>
    <cellStyle name="Navadno 3 2 5" xfId="1668"/>
    <cellStyle name="Navadno 3 2 6" xfId="1669"/>
    <cellStyle name="Navadno 3 2 7" xfId="1670"/>
    <cellStyle name="Navadno 3 20" xfId="1671"/>
    <cellStyle name="Navadno 3 21" xfId="1672"/>
    <cellStyle name="Navadno 3 22" xfId="1673"/>
    <cellStyle name="Navadno 3 23" xfId="1674"/>
    <cellStyle name="Navadno 3 24" xfId="1675"/>
    <cellStyle name="Navadno 3 25" xfId="1676"/>
    <cellStyle name="Navadno 3 26" xfId="2702"/>
    <cellStyle name="Navadno 3 26 2" xfId="2712"/>
    <cellStyle name="Navadno 3 3" xfId="1677"/>
    <cellStyle name="Navadno 3 3 2" xfId="1678"/>
    <cellStyle name="Navadno 3 3 3" xfId="1679"/>
    <cellStyle name="Navadno 3 3 4" xfId="1680"/>
    <cellStyle name="Navadno 3 3 5" xfId="1681"/>
    <cellStyle name="Navadno 3 3 6" xfId="1682"/>
    <cellStyle name="Navadno 3 4" xfId="1683"/>
    <cellStyle name="Navadno 3 4 2" xfId="1684"/>
    <cellStyle name="Navadno 3 4 3" xfId="1685"/>
    <cellStyle name="Navadno 3 4 4" xfId="1686"/>
    <cellStyle name="Navadno 3 4 5" xfId="1687"/>
    <cellStyle name="Navadno 3 4 6" xfId="1688"/>
    <cellStyle name="Navadno 3 5" xfId="1689"/>
    <cellStyle name="Navadno 3 5 2" xfId="1690"/>
    <cellStyle name="Navadno 3 5 3" xfId="1691"/>
    <cellStyle name="Navadno 3 5 4" xfId="1692"/>
    <cellStyle name="Navadno 3 5 5" xfId="1693"/>
    <cellStyle name="Navadno 3 5 6" xfId="1694"/>
    <cellStyle name="Navadno 3 6" xfId="1695"/>
    <cellStyle name="Navadno 3 6 2" xfId="1696"/>
    <cellStyle name="Navadno 3 6 3" xfId="1697"/>
    <cellStyle name="Navadno 3 6 4" xfId="1698"/>
    <cellStyle name="Navadno 3 6 5" xfId="1699"/>
    <cellStyle name="Navadno 3 6 6" xfId="1700"/>
    <cellStyle name="Navadno 3 7" xfId="1701"/>
    <cellStyle name="Navadno 3 7 2" xfId="1702"/>
    <cellStyle name="Navadno 3 7 3" xfId="1703"/>
    <cellStyle name="Navadno 3 7 4" xfId="1704"/>
    <cellStyle name="Navadno 3 7 5" xfId="1705"/>
    <cellStyle name="Navadno 3 7 6" xfId="1706"/>
    <cellStyle name="Navadno 3 8" xfId="1707"/>
    <cellStyle name="Navadno 3 9" xfId="1708"/>
    <cellStyle name="Navadno 30" xfId="1709"/>
    <cellStyle name="Navadno 30 2" xfId="1710"/>
    <cellStyle name="Navadno 30 3" xfId="1711"/>
    <cellStyle name="Navadno 30 4" xfId="1712"/>
    <cellStyle name="Navadno 30 5" xfId="1713"/>
    <cellStyle name="Navadno 30 6" xfId="1714"/>
    <cellStyle name="Navadno 31 10" xfId="1715"/>
    <cellStyle name="Navadno 31 11" xfId="1716"/>
    <cellStyle name="Navadno 31 12" xfId="1717"/>
    <cellStyle name="Navadno 31 13" xfId="1718"/>
    <cellStyle name="Navadno 31 14" xfId="1719"/>
    <cellStyle name="Navadno 31 15" xfId="1720"/>
    <cellStyle name="Navadno 31 2" xfId="1721"/>
    <cellStyle name="Navadno 31 3" xfId="1722"/>
    <cellStyle name="Navadno 31 4" xfId="1723"/>
    <cellStyle name="Navadno 31 5" xfId="1724"/>
    <cellStyle name="Navadno 31 6" xfId="1725"/>
    <cellStyle name="Navadno 31 7" xfId="1726"/>
    <cellStyle name="Navadno 31 8" xfId="1727"/>
    <cellStyle name="Navadno 31 9" xfId="1728"/>
    <cellStyle name="Navadno 32 10" xfId="1729"/>
    <cellStyle name="Navadno 32 11" xfId="1730"/>
    <cellStyle name="Navadno 32 12" xfId="1731"/>
    <cellStyle name="Navadno 32 13" xfId="1732"/>
    <cellStyle name="Navadno 32 14" xfId="1733"/>
    <cellStyle name="Navadno 32 15" xfId="1734"/>
    <cellStyle name="Navadno 32 16" xfId="1735"/>
    <cellStyle name="Navadno 32 17" xfId="1736"/>
    <cellStyle name="Navadno 32 18" xfId="1737"/>
    <cellStyle name="Navadno 32 2" xfId="1738"/>
    <cellStyle name="Navadno 32 3" xfId="1739"/>
    <cellStyle name="Navadno 32 4" xfId="1740"/>
    <cellStyle name="Navadno 32 5" xfId="1741"/>
    <cellStyle name="Navadno 32 6" xfId="1742"/>
    <cellStyle name="Navadno 32 7" xfId="1743"/>
    <cellStyle name="Navadno 32 8" xfId="1744"/>
    <cellStyle name="Navadno 32 9" xfId="1745"/>
    <cellStyle name="Navadno 33" xfId="1746"/>
    <cellStyle name="Navadno 33 2" xfId="1747"/>
    <cellStyle name="Navadno 33 3" xfId="1748"/>
    <cellStyle name="Navadno 33 4" xfId="1749"/>
    <cellStyle name="Navadno 33 5" xfId="1750"/>
    <cellStyle name="Navadno 33 6" xfId="1751"/>
    <cellStyle name="Navadno 34 10" xfId="1752"/>
    <cellStyle name="Navadno 34 11" xfId="1753"/>
    <cellStyle name="Navadno 34 12" xfId="1754"/>
    <cellStyle name="Navadno 34 13" xfId="1755"/>
    <cellStyle name="Navadno 34 14" xfId="1756"/>
    <cellStyle name="Navadno 34 15" xfId="1757"/>
    <cellStyle name="Navadno 34 16" xfId="1758"/>
    <cellStyle name="Navadno 34 17" xfId="1759"/>
    <cellStyle name="Navadno 34 18" xfId="1760"/>
    <cellStyle name="Navadno 34 2" xfId="1761"/>
    <cellStyle name="Navadno 34 3" xfId="1762"/>
    <cellStyle name="Navadno 34 4" xfId="1763"/>
    <cellStyle name="Navadno 34 5" xfId="1764"/>
    <cellStyle name="Navadno 34 6" xfId="1765"/>
    <cellStyle name="Navadno 34 7" xfId="1766"/>
    <cellStyle name="Navadno 34 8" xfId="1767"/>
    <cellStyle name="Navadno 34 9" xfId="1768"/>
    <cellStyle name="Navadno 35 10" xfId="1769"/>
    <cellStyle name="Navadno 35 11" xfId="1770"/>
    <cellStyle name="Navadno 35 12" xfId="1771"/>
    <cellStyle name="Navadno 35 13" xfId="1772"/>
    <cellStyle name="Navadno 35 14" xfId="1773"/>
    <cellStyle name="Navadno 35 15" xfId="1774"/>
    <cellStyle name="Navadno 35 16" xfId="1775"/>
    <cellStyle name="Navadno 35 17" xfId="1776"/>
    <cellStyle name="Navadno 35 18" xfId="1777"/>
    <cellStyle name="Navadno 35 2" xfId="1778"/>
    <cellStyle name="Navadno 35 3" xfId="1779"/>
    <cellStyle name="Navadno 35 4" xfId="1780"/>
    <cellStyle name="Navadno 35 5" xfId="1781"/>
    <cellStyle name="Navadno 35 6" xfId="1782"/>
    <cellStyle name="Navadno 35 7" xfId="1783"/>
    <cellStyle name="Navadno 35 8" xfId="1784"/>
    <cellStyle name="Navadno 35 9" xfId="1785"/>
    <cellStyle name="Navadno 36 10" xfId="1786"/>
    <cellStyle name="Navadno 36 11" xfId="1787"/>
    <cellStyle name="Navadno 36 12" xfId="1788"/>
    <cellStyle name="Navadno 36 13" xfId="1789"/>
    <cellStyle name="Navadno 36 14" xfId="1790"/>
    <cellStyle name="Navadno 36 15" xfId="1791"/>
    <cellStyle name="Navadno 36 2" xfId="1792"/>
    <cellStyle name="Navadno 36 3" xfId="1793"/>
    <cellStyle name="Navadno 36 4" xfId="1794"/>
    <cellStyle name="Navadno 36 5" xfId="1795"/>
    <cellStyle name="Navadno 36 6" xfId="1796"/>
    <cellStyle name="Navadno 36 7" xfId="1797"/>
    <cellStyle name="Navadno 36 8" xfId="1798"/>
    <cellStyle name="Navadno 36 9" xfId="1799"/>
    <cellStyle name="Navadno 37 10" xfId="1800"/>
    <cellStyle name="Navadno 37 11" xfId="1801"/>
    <cellStyle name="Navadno 37 12" xfId="1802"/>
    <cellStyle name="Navadno 37 13" xfId="1803"/>
    <cellStyle name="Navadno 37 14" xfId="1804"/>
    <cellStyle name="Navadno 37 15" xfId="1805"/>
    <cellStyle name="Navadno 37 2" xfId="1806"/>
    <cellStyle name="Navadno 37 3" xfId="1807"/>
    <cellStyle name="Navadno 37 4" xfId="1808"/>
    <cellStyle name="Navadno 37 5" xfId="1809"/>
    <cellStyle name="Navadno 37 6" xfId="1810"/>
    <cellStyle name="Navadno 37 7" xfId="1811"/>
    <cellStyle name="Navadno 37 8" xfId="1812"/>
    <cellStyle name="Navadno 37 9" xfId="1813"/>
    <cellStyle name="Navadno 38" xfId="1814"/>
    <cellStyle name="Navadno 38 2" xfId="1815"/>
    <cellStyle name="Navadno 38 3" xfId="1816"/>
    <cellStyle name="Navadno 38 4" xfId="1817"/>
    <cellStyle name="Navadno 38 5" xfId="1818"/>
    <cellStyle name="Navadno 38 6" xfId="1819"/>
    <cellStyle name="Navadno 39" xfId="1820"/>
    <cellStyle name="Navadno 39 2" xfId="1821"/>
    <cellStyle name="Navadno 39 3" xfId="1822"/>
    <cellStyle name="Navadno 39 4" xfId="1823"/>
    <cellStyle name="Navadno 39 5" xfId="1824"/>
    <cellStyle name="Navadno 39 6" xfId="1825"/>
    <cellStyle name="Navadno 4" xfId="1826"/>
    <cellStyle name="Navadno 4 10" xfId="1827"/>
    <cellStyle name="Navadno 4 11" xfId="1828"/>
    <cellStyle name="Navadno 4 12" xfId="1829"/>
    <cellStyle name="Navadno 4 13" xfId="1830"/>
    <cellStyle name="Navadno 4 14" xfId="1831"/>
    <cellStyle name="Navadno 4 15" xfId="1832"/>
    <cellStyle name="Navadno 4 16" xfId="1833"/>
    <cellStyle name="Navadno 4 17" xfId="1834"/>
    <cellStyle name="Navadno 4 18" xfId="1835"/>
    <cellStyle name="Navadno 4 19" xfId="1836"/>
    <cellStyle name="Navadno 4 2" xfId="1837"/>
    <cellStyle name="Navadno 4 2 2" xfId="1838"/>
    <cellStyle name="Navadno 4 2 3" xfId="1839"/>
    <cellStyle name="Navadno 4 2 4" xfId="1840"/>
    <cellStyle name="Navadno 4 2 5" xfId="1841"/>
    <cellStyle name="Navadno 4 2 6" xfId="1842"/>
    <cellStyle name="Navadno 4 20" xfId="1843"/>
    <cellStyle name="Navadno 4 21" xfId="1844"/>
    <cellStyle name="Navadno 4 22" xfId="1845"/>
    <cellStyle name="Navadno 4 23" xfId="1846"/>
    <cellStyle name="Navadno 4 24" xfId="1847"/>
    <cellStyle name="Navadno 4 3" xfId="1848"/>
    <cellStyle name="Navadno 4 3 2" xfId="1849"/>
    <cellStyle name="Navadno 4 3 3" xfId="1850"/>
    <cellStyle name="Navadno 4 3 4" xfId="1851"/>
    <cellStyle name="Navadno 4 3 5" xfId="1852"/>
    <cellStyle name="Navadno 4 3 6" xfId="1853"/>
    <cellStyle name="Navadno 4 4" xfId="1854"/>
    <cellStyle name="Navadno 4 4 2" xfId="1855"/>
    <cellStyle name="Navadno 4 4 3" xfId="1856"/>
    <cellStyle name="Navadno 4 4 4" xfId="1857"/>
    <cellStyle name="Navadno 4 4 5" xfId="1858"/>
    <cellStyle name="Navadno 4 4 6" xfId="1859"/>
    <cellStyle name="Navadno 4 5" xfId="1860"/>
    <cellStyle name="Navadno 4 5 2" xfId="1861"/>
    <cellStyle name="Navadno 4 5 3" xfId="1862"/>
    <cellStyle name="Navadno 4 5 4" xfId="1863"/>
    <cellStyle name="Navadno 4 5 5" xfId="1864"/>
    <cellStyle name="Navadno 4 5 6" xfId="1865"/>
    <cellStyle name="Navadno 4 6" xfId="1866"/>
    <cellStyle name="Navadno 4 6 2" xfId="1867"/>
    <cellStyle name="Navadno 4 6 3" xfId="1868"/>
    <cellStyle name="Navadno 4 6 4" xfId="1869"/>
    <cellStyle name="Navadno 4 6 5" xfId="1870"/>
    <cellStyle name="Navadno 4 6 6" xfId="1871"/>
    <cellStyle name="Navadno 4 7" xfId="1872"/>
    <cellStyle name="Navadno 4 7 2" xfId="1873"/>
    <cellStyle name="Navadno 4 7 3" xfId="1874"/>
    <cellStyle name="Navadno 4 7 4" xfId="1875"/>
    <cellStyle name="Navadno 4 7 5" xfId="1876"/>
    <cellStyle name="Navadno 4 7 6" xfId="1877"/>
    <cellStyle name="Navadno 4 8" xfId="1878"/>
    <cellStyle name="Navadno 4 9" xfId="1879"/>
    <cellStyle name="Navadno 40 10" xfId="1880"/>
    <cellStyle name="Navadno 40 11" xfId="1881"/>
    <cellStyle name="Navadno 40 12" xfId="1882"/>
    <cellStyle name="Navadno 40 13" xfId="1883"/>
    <cellStyle name="Navadno 40 14" xfId="1884"/>
    <cellStyle name="Navadno 40 15" xfId="1885"/>
    <cellStyle name="Navadno 40 16" xfId="1886"/>
    <cellStyle name="Navadno 40 17" xfId="1887"/>
    <cellStyle name="Navadno 40 18" xfId="1888"/>
    <cellStyle name="Navadno 40 2" xfId="1889"/>
    <cellStyle name="Navadno 40 3" xfId="1890"/>
    <cellStyle name="Navadno 40 4" xfId="1891"/>
    <cellStyle name="Navadno 40 5" xfId="1892"/>
    <cellStyle name="Navadno 40 6" xfId="1893"/>
    <cellStyle name="Navadno 40 7" xfId="1894"/>
    <cellStyle name="Navadno 40 8" xfId="1895"/>
    <cellStyle name="Navadno 40 9" xfId="1896"/>
    <cellStyle name="Navadno 41" xfId="1897"/>
    <cellStyle name="Navadno 41 2" xfId="1898"/>
    <cellStyle name="Navadno 41 3" xfId="1899"/>
    <cellStyle name="Navadno 41 4" xfId="1900"/>
    <cellStyle name="Navadno 41 5" xfId="1901"/>
    <cellStyle name="Navadno 41 6" xfId="1902"/>
    <cellStyle name="Navadno 42" xfId="1903"/>
    <cellStyle name="Navadno 42 2" xfId="1904"/>
    <cellStyle name="Navadno 42 3" xfId="1905"/>
    <cellStyle name="Navadno 42 4" xfId="1906"/>
    <cellStyle name="Navadno 42 5" xfId="1907"/>
    <cellStyle name="Navadno 42 6" xfId="1908"/>
    <cellStyle name="Navadno 43" xfId="1909"/>
    <cellStyle name="Navadno 43 2" xfId="1910"/>
    <cellStyle name="Navadno 43 3" xfId="1911"/>
    <cellStyle name="Navadno 43 4" xfId="1912"/>
    <cellStyle name="Navadno 43 5" xfId="1913"/>
    <cellStyle name="Navadno 43 6" xfId="1914"/>
    <cellStyle name="Navadno 44 10" xfId="1915"/>
    <cellStyle name="Navadno 44 11" xfId="1916"/>
    <cellStyle name="Navadno 44 12" xfId="1917"/>
    <cellStyle name="Navadno 44 13" xfId="1918"/>
    <cellStyle name="Navadno 44 14" xfId="1919"/>
    <cellStyle name="Navadno 44 15" xfId="1920"/>
    <cellStyle name="Navadno 44 2" xfId="1921"/>
    <cellStyle name="Navadno 44 3" xfId="1922"/>
    <cellStyle name="Navadno 44 4" xfId="1923"/>
    <cellStyle name="Navadno 44 5" xfId="1924"/>
    <cellStyle name="Navadno 44 6" xfId="1925"/>
    <cellStyle name="Navadno 44 7" xfId="1926"/>
    <cellStyle name="Navadno 44 8" xfId="1927"/>
    <cellStyle name="Navadno 44 9" xfId="1928"/>
    <cellStyle name="Navadno 48 2" xfId="1929"/>
    <cellStyle name="Navadno 5" xfId="1930"/>
    <cellStyle name="Navadno 5 10" xfId="1931"/>
    <cellStyle name="Navadno 5 10 2" xfId="1932"/>
    <cellStyle name="Navadno 5 11" xfId="1933"/>
    <cellStyle name="Navadno 5 11 2" xfId="1934"/>
    <cellStyle name="Navadno 5 12" xfId="1935"/>
    <cellStyle name="Navadno 5 12 2" xfId="1936"/>
    <cellStyle name="Navadno 5 13" xfId="1937"/>
    <cellStyle name="Navadno 5 13 2" xfId="1938"/>
    <cellStyle name="Navadno 5 14" xfId="1939"/>
    <cellStyle name="Navadno 5 14 2" xfId="1940"/>
    <cellStyle name="Navadno 5 15" xfId="1941"/>
    <cellStyle name="Navadno 5 15 2" xfId="1942"/>
    <cellStyle name="Navadno 5 16" xfId="1943"/>
    <cellStyle name="Navadno 5 16 2" xfId="1944"/>
    <cellStyle name="Navadno 5 17" xfId="1945"/>
    <cellStyle name="Navadno 5 17 2" xfId="1946"/>
    <cellStyle name="Navadno 5 18" xfId="1947"/>
    <cellStyle name="Navadno 5 18 2" xfId="1948"/>
    <cellStyle name="Navadno 5 19" xfId="1949"/>
    <cellStyle name="Navadno 5 19 2" xfId="1950"/>
    <cellStyle name="Navadno 5 2" xfId="1951"/>
    <cellStyle name="Navadno 5 2 2" xfId="1952"/>
    <cellStyle name="Navadno 5 2 3" xfId="1953"/>
    <cellStyle name="Navadno 5 2 4" xfId="1954"/>
    <cellStyle name="Navadno 5 2 5" xfId="1955"/>
    <cellStyle name="Navadno 5 2 6" xfId="1956"/>
    <cellStyle name="Navadno 5 20" xfId="1957"/>
    <cellStyle name="Navadno 5 20 2" xfId="1958"/>
    <cellStyle name="Navadno 5 21" xfId="1959"/>
    <cellStyle name="Navadno 5 21 2" xfId="1960"/>
    <cellStyle name="Navadno 5 22" xfId="1961"/>
    <cellStyle name="Navadno 5 22 2" xfId="1962"/>
    <cellStyle name="Navadno 5 23" xfId="1963"/>
    <cellStyle name="Navadno 5 23 2" xfId="1964"/>
    <cellStyle name="Navadno 5 24" xfId="1965"/>
    <cellStyle name="Navadno 5 24 2" xfId="1966"/>
    <cellStyle name="Navadno 5 25" xfId="1967"/>
    <cellStyle name="Navadno 5 25 2" xfId="1968"/>
    <cellStyle name="Navadno 5 26" xfId="1969"/>
    <cellStyle name="Navadno 5 26 2" xfId="1970"/>
    <cellStyle name="Navadno 5 27" xfId="1971"/>
    <cellStyle name="Navadno 5 27 2" xfId="1972"/>
    <cellStyle name="Navadno 5 28" xfId="1973"/>
    <cellStyle name="Navadno 5 28 2" xfId="1974"/>
    <cellStyle name="Navadno 5 29" xfId="1975"/>
    <cellStyle name="Navadno 5 29 2" xfId="1976"/>
    <cellStyle name="Navadno 5 3" xfId="1977"/>
    <cellStyle name="Navadno 5 3 2" xfId="1978"/>
    <cellStyle name="Navadno 5 3 3" xfId="1979"/>
    <cellStyle name="Navadno 5 3 4" xfId="1980"/>
    <cellStyle name="Navadno 5 3 5" xfId="1981"/>
    <cellStyle name="Navadno 5 3 6" xfId="1982"/>
    <cellStyle name="Navadno 5 30" xfId="1983"/>
    <cellStyle name="Navadno 5 30 2" xfId="1984"/>
    <cellStyle name="Navadno 5 31" xfId="1985"/>
    <cellStyle name="Navadno 5 31 2" xfId="1986"/>
    <cellStyle name="Navadno 5 32" xfId="1987"/>
    <cellStyle name="Navadno 5 32 2" xfId="1988"/>
    <cellStyle name="Navadno 5 33" xfId="1989"/>
    <cellStyle name="Navadno 5 33 2" xfId="1990"/>
    <cellStyle name="Navadno 5 34" xfId="1991"/>
    <cellStyle name="Navadno 5 34 2" xfId="1992"/>
    <cellStyle name="Navadno 5 35" xfId="1993"/>
    <cellStyle name="Navadno 5 35 2" xfId="1994"/>
    <cellStyle name="Navadno 5 36" xfId="1995"/>
    <cellStyle name="Navadno 5 36 2" xfId="1996"/>
    <cellStyle name="Navadno 5 37" xfId="1997"/>
    <cellStyle name="Navadno 5 37 2" xfId="1998"/>
    <cellStyle name="Navadno 5 38" xfId="1999"/>
    <cellStyle name="Navadno 5 38 2" xfId="2000"/>
    <cellStyle name="Navadno 5 39" xfId="2001"/>
    <cellStyle name="Navadno 5 39 2" xfId="2002"/>
    <cellStyle name="Navadno 5 4" xfId="2003"/>
    <cellStyle name="Navadno 5 4 2" xfId="2004"/>
    <cellStyle name="Navadno 5 4 3" xfId="2005"/>
    <cellStyle name="Navadno 5 4 4" xfId="2006"/>
    <cellStyle name="Navadno 5 4 5" xfId="2007"/>
    <cellStyle name="Navadno 5 4 6" xfId="2008"/>
    <cellStyle name="Navadno 5 40" xfId="2009"/>
    <cellStyle name="Navadno 5 40 2" xfId="2010"/>
    <cellStyle name="Navadno 5 41" xfId="2011"/>
    <cellStyle name="Navadno 5 41 2" xfId="2012"/>
    <cellStyle name="Navadno 5 42" xfId="2013"/>
    <cellStyle name="Navadno 5 42 2" xfId="2014"/>
    <cellStyle name="Navadno 5 43" xfId="2015"/>
    <cellStyle name="Navadno 5 43 2" xfId="2016"/>
    <cellStyle name="Navadno 5 44" xfId="2017"/>
    <cellStyle name="Navadno 5 44 2" xfId="2018"/>
    <cellStyle name="Navadno 5 45" xfId="2706"/>
    <cellStyle name="Navadno 5 5" xfId="2019"/>
    <cellStyle name="Navadno 5 5 2" xfId="2020"/>
    <cellStyle name="Navadno 5 5 3" xfId="2021"/>
    <cellStyle name="Navadno 5 5 4" xfId="2022"/>
    <cellStyle name="Navadno 5 5 5" xfId="2023"/>
    <cellStyle name="Navadno 5 5 6" xfId="2024"/>
    <cellStyle name="Navadno 5 6" xfId="2025"/>
    <cellStyle name="Navadno 5 6 2" xfId="2026"/>
    <cellStyle name="Navadno 5 6 3" xfId="2027"/>
    <cellStyle name="Navadno 5 6 4" xfId="2028"/>
    <cellStyle name="Navadno 5 6 5" xfId="2029"/>
    <cellStyle name="Navadno 5 6 6" xfId="2030"/>
    <cellStyle name="Navadno 5 7" xfId="2031"/>
    <cellStyle name="Navadno 5 7 2" xfId="2032"/>
    <cellStyle name="Navadno 5 8" xfId="2033"/>
    <cellStyle name="Navadno 5 8 2" xfId="2034"/>
    <cellStyle name="Navadno 5 9" xfId="2035"/>
    <cellStyle name="Navadno 5 9 2" xfId="2036"/>
    <cellStyle name="Navadno 59" xfId="2037"/>
    <cellStyle name="Navadno 59 2" xfId="2038"/>
    <cellStyle name="Navadno 6" xfId="2039"/>
    <cellStyle name="Navadno 6 2" xfId="2040"/>
    <cellStyle name="Navadno 6 2 2" xfId="2041"/>
    <cellStyle name="Navadno 6 2 3" xfId="2042"/>
    <cellStyle name="Navadno 6 2 4" xfId="2043"/>
    <cellStyle name="Navadno 6 2 5" xfId="2044"/>
    <cellStyle name="Navadno 6 2 6" xfId="2045"/>
    <cellStyle name="Navadno 6 3" xfId="2046"/>
    <cellStyle name="Navadno 6 3 2" xfId="2047"/>
    <cellStyle name="Navadno 6 3 3" xfId="2048"/>
    <cellStyle name="Navadno 6 3 4" xfId="2049"/>
    <cellStyle name="Navadno 6 3 5" xfId="2050"/>
    <cellStyle name="Navadno 6 3 6" xfId="2051"/>
    <cellStyle name="Navadno 6 4" xfId="2052"/>
    <cellStyle name="Navadno 6 4 2" xfId="2053"/>
    <cellStyle name="Navadno 6 4 3" xfId="2054"/>
    <cellStyle name="Navadno 6 4 4" xfId="2055"/>
    <cellStyle name="Navadno 6 4 5" xfId="2056"/>
    <cellStyle name="Navadno 6 4 6" xfId="2057"/>
    <cellStyle name="Navadno 6 5" xfId="2058"/>
    <cellStyle name="Navadno 6 5 2" xfId="2059"/>
    <cellStyle name="Navadno 6 5 3" xfId="2060"/>
    <cellStyle name="Navadno 6 5 4" xfId="2061"/>
    <cellStyle name="Navadno 6 5 5" xfId="2062"/>
    <cellStyle name="Navadno 6 5 6" xfId="2063"/>
    <cellStyle name="Navadno 6 6" xfId="2064"/>
    <cellStyle name="Navadno 6 6 2" xfId="2065"/>
    <cellStyle name="Navadno 6 6 3" xfId="2066"/>
    <cellStyle name="Navadno 6 6 4" xfId="2067"/>
    <cellStyle name="Navadno 6 6 5" xfId="2068"/>
    <cellStyle name="Navadno 6 6 6" xfId="2069"/>
    <cellStyle name="Navadno 6 7" xfId="2070"/>
    <cellStyle name="Navadno 7" xfId="2071"/>
    <cellStyle name="Navadno 7 10" xfId="2072"/>
    <cellStyle name="Navadno 7 10 2" xfId="2073"/>
    <cellStyle name="Navadno 7 11" xfId="2074"/>
    <cellStyle name="Navadno 7 11 2" xfId="2075"/>
    <cellStyle name="Navadno 7 12" xfId="2076"/>
    <cellStyle name="Navadno 7 12 2" xfId="2077"/>
    <cellStyle name="Navadno 7 13" xfId="2078"/>
    <cellStyle name="Navadno 7 13 2" xfId="2079"/>
    <cellStyle name="Navadno 7 14" xfId="2080"/>
    <cellStyle name="Navadno 7 14 2" xfId="2081"/>
    <cellStyle name="Navadno 7 15" xfId="2082"/>
    <cellStyle name="Navadno 7 15 2" xfId="2083"/>
    <cellStyle name="Navadno 7 16" xfId="2084"/>
    <cellStyle name="Navadno 7 16 2" xfId="2085"/>
    <cellStyle name="Navadno 7 17" xfId="2086"/>
    <cellStyle name="Navadno 7 17 2" xfId="2087"/>
    <cellStyle name="Navadno 7 18" xfId="2088"/>
    <cellStyle name="Navadno 7 18 2" xfId="2089"/>
    <cellStyle name="Navadno 7 19" xfId="2090"/>
    <cellStyle name="Navadno 7 19 2" xfId="2091"/>
    <cellStyle name="Navadno 7 2" xfId="2092"/>
    <cellStyle name="Navadno 7 2 2" xfId="2093"/>
    <cellStyle name="Navadno 7 2 3" xfId="2094"/>
    <cellStyle name="Navadno 7 2 4" xfId="2095"/>
    <cellStyle name="Navadno 7 2 5" xfId="2096"/>
    <cellStyle name="Navadno 7 2 6" xfId="2097"/>
    <cellStyle name="Navadno 7 2 7" xfId="2098"/>
    <cellStyle name="Navadno 7 20" xfId="2099"/>
    <cellStyle name="Navadno 7 20 2" xfId="2100"/>
    <cellStyle name="Navadno 7 21" xfId="2101"/>
    <cellStyle name="Navadno 7 21 2" xfId="2102"/>
    <cellStyle name="Navadno 7 22" xfId="2103"/>
    <cellStyle name="Navadno 7 22 2" xfId="2104"/>
    <cellStyle name="Navadno 7 23" xfId="2105"/>
    <cellStyle name="Navadno 7 23 2" xfId="2106"/>
    <cellStyle name="Navadno 7 24" xfId="2107"/>
    <cellStyle name="Navadno 7 24 2" xfId="2108"/>
    <cellStyle name="Navadno 7 25" xfId="2109"/>
    <cellStyle name="Navadno 7 25 2" xfId="2110"/>
    <cellStyle name="Navadno 7 26" xfId="2111"/>
    <cellStyle name="Navadno 7 26 2" xfId="2112"/>
    <cellStyle name="Navadno 7 27" xfId="2113"/>
    <cellStyle name="Navadno 7 27 2" xfId="2114"/>
    <cellStyle name="Navadno 7 28" xfId="2115"/>
    <cellStyle name="Navadno 7 28 2" xfId="2116"/>
    <cellStyle name="Navadno 7 29" xfId="2117"/>
    <cellStyle name="Navadno 7 29 2" xfId="2118"/>
    <cellStyle name="Navadno 7 3" xfId="2119"/>
    <cellStyle name="Navadno 7 3 2" xfId="2120"/>
    <cellStyle name="Navadno 7 3 3" xfId="2121"/>
    <cellStyle name="Navadno 7 3 4" xfId="2122"/>
    <cellStyle name="Navadno 7 3 5" xfId="2123"/>
    <cellStyle name="Navadno 7 3 6" xfId="2124"/>
    <cellStyle name="Navadno 7 30" xfId="2125"/>
    <cellStyle name="Navadno 7 30 2" xfId="2126"/>
    <cellStyle name="Navadno 7 31" xfId="2127"/>
    <cellStyle name="Navadno 7 31 2" xfId="2128"/>
    <cellStyle name="Navadno 7 32" xfId="2129"/>
    <cellStyle name="Navadno 7 32 2" xfId="2130"/>
    <cellStyle name="Navadno 7 33" xfId="2131"/>
    <cellStyle name="Navadno 7 33 2" xfId="2132"/>
    <cellStyle name="Navadno 7 34" xfId="2133"/>
    <cellStyle name="Navadno 7 34 2" xfId="2134"/>
    <cellStyle name="Navadno 7 35" xfId="2135"/>
    <cellStyle name="Navadno 7 35 2" xfId="2136"/>
    <cellStyle name="Navadno 7 36" xfId="2137"/>
    <cellStyle name="Navadno 7 36 2" xfId="2138"/>
    <cellStyle name="Navadno 7 37" xfId="2139"/>
    <cellStyle name="Navadno 7 37 2" xfId="2140"/>
    <cellStyle name="Navadno 7 38" xfId="2141"/>
    <cellStyle name="Navadno 7 38 2" xfId="2142"/>
    <cellStyle name="Navadno 7 39" xfId="2143"/>
    <cellStyle name="Navadno 7 39 2" xfId="2144"/>
    <cellStyle name="Navadno 7 4" xfId="2145"/>
    <cellStyle name="Navadno 7 4 2" xfId="2146"/>
    <cellStyle name="Navadno 7 4 3" xfId="2147"/>
    <cellStyle name="Navadno 7 4 4" xfId="2148"/>
    <cellStyle name="Navadno 7 4 5" xfId="2149"/>
    <cellStyle name="Navadno 7 4 6" xfId="2150"/>
    <cellStyle name="Navadno 7 40" xfId="2151"/>
    <cellStyle name="Navadno 7 40 2" xfId="2152"/>
    <cellStyle name="Navadno 7 41" xfId="2153"/>
    <cellStyle name="Navadno 7 41 2" xfId="2154"/>
    <cellStyle name="Navadno 7 42" xfId="2155"/>
    <cellStyle name="Navadno 7 42 2" xfId="2156"/>
    <cellStyle name="Navadno 7 43" xfId="2157"/>
    <cellStyle name="Navadno 7 43 2" xfId="2158"/>
    <cellStyle name="Navadno 7 44" xfId="2159"/>
    <cellStyle name="Navadno 7 44 2" xfId="2160"/>
    <cellStyle name="Navadno 7 5" xfId="2161"/>
    <cellStyle name="Navadno 7 5 2" xfId="2162"/>
    <cellStyle name="Navadno 7 5 3" xfId="2163"/>
    <cellStyle name="Navadno 7 5 4" xfId="2164"/>
    <cellStyle name="Navadno 7 5 5" xfId="2165"/>
    <cellStyle name="Navadno 7 5 6" xfId="2166"/>
    <cellStyle name="Navadno 7 6" xfId="2167"/>
    <cellStyle name="Navadno 7 6 2" xfId="2168"/>
    <cellStyle name="Navadno 7 6 3" xfId="2169"/>
    <cellStyle name="Navadno 7 6 4" xfId="2170"/>
    <cellStyle name="Navadno 7 6 5" xfId="2171"/>
    <cellStyle name="Navadno 7 6 6" xfId="2172"/>
    <cellStyle name="Navadno 7 7" xfId="2173"/>
    <cellStyle name="Navadno 7 7 2" xfId="2174"/>
    <cellStyle name="Navadno 7 8" xfId="2175"/>
    <cellStyle name="Navadno 7 8 2" xfId="2176"/>
    <cellStyle name="Navadno 7 9" xfId="2177"/>
    <cellStyle name="Navadno 7 9 2" xfId="2178"/>
    <cellStyle name="Navadno 7_AP.gr" xfId="2179"/>
    <cellStyle name="Navadno 8" xfId="2180"/>
    <cellStyle name="Navadno 8 10" xfId="2181"/>
    <cellStyle name="Navadno 8 10 2" xfId="2182"/>
    <cellStyle name="Navadno 8 11" xfId="2183"/>
    <cellStyle name="Navadno 8 11 2" xfId="2184"/>
    <cellStyle name="Navadno 8 12" xfId="2185"/>
    <cellStyle name="Navadno 8 12 2" xfId="2186"/>
    <cellStyle name="Navadno 8 13" xfId="2187"/>
    <cellStyle name="Navadno 8 13 2" xfId="2188"/>
    <cellStyle name="Navadno 8 14" xfId="2189"/>
    <cellStyle name="Navadno 8 14 2" xfId="2190"/>
    <cellStyle name="Navadno 8 15" xfId="2191"/>
    <cellStyle name="Navadno 8 15 2" xfId="2192"/>
    <cellStyle name="Navadno 8 16" xfId="2193"/>
    <cellStyle name="Navadno 8 16 2" xfId="2194"/>
    <cellStyle name="Navadno 8 17" xfId="2195"/>
    <cellStyle name="Navadno 8 17 2" xfId="2196"/>
    <cellStyle name="Navadno 8 18" xfId="2197"/>
    <cellStyle name="Navadno 8 18 2" xfId="2198"/>
    <cellStyle name="Navadno 8 19" xfId="2199"/>
    <cellStyle name="Navadno 8 19 2" xfId="2200"/>
    <cellStyle name="Navadno 8 2" xfId="2201"/>
    <cellStyle name="Navadno 8 2 2" xfId="2202"/>
    <cellStyle name="Navadno 8 2 3" xfId="2203"/>
    <cellStyle name="Navadno 8 2 4" xfId="2204"/>
    <cellStyle name="Navadno 8 2 5" xfId="2205"/>
    <cellStyle name="Navadno 8 2 6" xfId="2206"/>
    <cellStyle name="Navadno 8 20" xfId="2207"/>
    <cellStyle name="Navadno 8 20 2" xfId="2208"/>
    <cellStyle name="Navadno 8 21" xfId="2209"/>
    <cellStyle name="Navadno 8 21 2" xfId="2210"/>
    <cellStyle name="Navadno 8 22" xfId="2211"/>
    <cellStyle name="Navadno 8 22 2" xfId="2212"/>
    <cellStyle name="Navadno 8 23" xfId="2213"/>
    <cellStyle name="Navadno 8 23 2" xfId="2214"/>
    <cellStyle name="Navadno 8 24" xfId="2215"/>
    <cellStyle name="Navadno 8 24 2" xfId="2216"/>
    <cellStyle name="Navadno 8 25" xfId="2217"/>
    <cellStyle name="Navadno 8 25 2" xfId="2218"/>
    <cellStyle name="Navadno 8 26" xfId="2219"/>
    <cellStyle name="Navadno 8 26 2" xfId="2220"/>
    <cellStyle name="Navadno 8 27" xfId="2221"/>
    <cellStyle name="Navadno 8 27 2" xfId="2222"/>
    <cellStyle name="Navadno 8 28" xfId="2223"/>
    <cellStyle name="Navadno 8 28 2" xfId="2224"/>
    <cellStyle name="Navadno 8 29" xfId="2225"/>
    <cellStyle name="Navadno 8 29 2" xfId="2226"/>
    <cellStyle name="Navadno 8 3" xfId="2227"/>
    <cellStyle name="Navadno 8 3 2" xfId="2228"/>
    <cellStyle name="Navadno 8 3 3" xfId="2229"/>
    <cellStyle name="Navadno 8 3 4" xfId="2230"/>
    <cellStyle name="Navadno 8 3 5" xfId="2231"/>
    <cellStyle name="Navadno 8 3 6" xfId="2232"/>
    <cellStyle name="Navadno 8 30" xfId="2233"/>
    <cellStyle name="Navadno 8 30 2" xfId="2234"/>
    <cellStyle name="Navadno 8 31" xfId="2235"/>
    <cellStyle name="Navadno 8 31 2" xfId="2236"/>
    <cellStyle name="Navadno 8 32" xfId="2237"/>
    <cellStyle name="Navadno 8 32 2" xfId="2238"/>
    <cellStyle name="Navadno 8 33" xfId="2239"/>
    <cellStyle name="Navadno 8 33 2" xfId="2240"/>
    <cellStyle name="Navadno 8 34" xfId="2241"/>
    <cellStyle name="Navadno 8 34 2" xfId="2242"/>
    <cellStyle name="Navadno 8 35" xfId="2243"/>
    <cellStyle name="Navadno 8 35 2" xfId="2244"/>
    <cellStyle name="Navadno 8 36" xfId="2245"/>
    <cellStyle name="Navadno 8 36 2" xfId="2246"/>
    <cellStyle name="Navadno 8 37" xfId="2247"/>
    <cellStyle name="Navadno 8 37 2" xfId="2248"/>
    <cellStyle name="Navadno 8 38" xfId="2249"/>
    <cellStyle name="Navadno 8 38 2" xfId="2250"/>
    <cellStyle name="Navadno 8 39" xfId="2251"/>
    <cellStyle name="Navadno 8 39 2" xfId="2252"/>
    <cellStyle name="Navadno 8 4" xfId="2253"/>
    <cellStyle name="Navadno 8 4 2" xfId="2254"/>
    <cellStyle name="Navadno 8 4 3" xfId="2255"/>
    <cellStyle name="Navadno 8 4 4" xfId="2256"/>
    <cellStyle name="Navadno 8 4 5" xfId="2257"/>
    <cellStyle name="Navadno 8 4 6" xfId="2258"/>
    <cellStyle name="Navadno 8 40" xfId="2259"/>
    <cellStyle name="Navadno 8 40 2" xfId="2260"/>
    <cellStyle name="Navadno 8 41" xfId="2261"/>
    <cellStyle name="Navadno 8 41 2" xfId="2262"/>
    <cellStyle name="Navadno 8 42" xfId="2263"/>
    <cellStyle name="Navadno 8 42 2" xfId="2264"/>
    <cellStyle name="Navadno 8 43" xfId="2265"/>
    <cellStyle name="Navadno 8 43 2" xfId="2266"/>
    <cellStyle name="Navadno 8 44" xfId="2267"/>
    <cellStyle name="Navadno 8 44 2" xfId="2268"/>
    <cellStyle name="Navadno 8 46" xfId="2716"/>
    <cellStyle name="Navadno 8 5" xfId="2269"/>
    <cellStyle name="Navadno 8 5 2" xfId="2270"/>
    <cellStyle name="Navadno 8 5 3" xfId="2271"/>
    <cellStyle name="Navadno 8 5 4" xfId="2272"/>
    <cellStyle name="Navadno 8 5 5" xfId="2273"/>
    <cellStyle name="Navadno 8 5 6" xfId="2274"/>
    <cellStyle name="Navadno 8 6" xfId="2275"/>
    <cellStyle name="Navadno 8 6 2" xfId="2276"/>
    <cellStyle name="Navadno 8 6 3" xfId="2277"/>
    <cellStyle name="Navadno 8 6 4" xfId="2278"/>
    <cellStyle name="Navadno 8 6 5" xfId="2279"/>
    <cellStyle name="Navadno 8 6 6" xfId="2280"/>
    <cellStyle name="Navadno 8 7" xfId="2281"/>
    <cellStyle name="Navadno 8 7 2" xfId="2282"/>
    <cellStyle name="Navadno 8 8" xfId="2283"/>
    <cellStyle name="Navadno 8 8 2" xfId="2284"/>
    <cellStyle name="Navadno 8 9" xfId="2285"/>
    <cellStyle name="Navadno 8 9 2" xfId="2286"/>
    <cellStyle name="Navadno 9" xfId="2287"/>
    <cellStyle name="Navadno 9 10" xfId="2288"/>
    <cellStyle name="Navadno 9 10 2" xfId="2289"/>
    <cellStyle name="Navadno 9 11" xfId="2290"/>
    <cellStyle name="Navadno 9 11 2" xfId="2291"/>
    <cellStyle name="Navadno 9 12" xfId="2292"/>
    <cellStyle name="Navadno 9 12 2" xfId="2293"/>
    <cellStyle name="Navadno 9 13" xfId="2294"/>
    <cellStyle name="Navadno 9 13 2" xfId="2295"/>
    <cellStyle name="Navadno 9 14" xfId="2296"/>
    <cellStyle name="Navadno 9 14 2" xfId="2297"/>
    <cellStyle name="Navadno 9 15" xfId="2298"/>
    <cellStyle name="Navadno 9 15 2" xfId="2299"/>
    <cellStyle name="Navadno 9 16" xfId="2300"/>
    <cellStyle name="Navadno 9 16 2" xfId="2301"/>
    <cellStyle name="Navadno 9 17" xfId="2302"/>
    <cellStyle name="Navadno 9 17 2" xfId="2303"/>
    <cellStyle name="Navadno 9 18" xfId="2304"/>
    <cellStyle name="Navadno 9 18 2" xfId="2305"/>
    <cellStyle name="Navadno 9 19" xfId="2306"/>
    <cellStyle name="Navadno 9 19 2" xfId="2307"/>
    <cellStyle name="Navadno 9 2" xfId="2308"/>
    <cellStyle name="Navadno 9 2 2" xfId="2309"/>
    <cellStyle name="Navadno 9 2 3" xfId="2310"/>
    <cellStyle name="Navadno 9 2 4" xfId="2311"/>
    <cellStyle name="Navadno 9 2 5" xfId="2312"/>
    <cellStyle name="Navadno 9 2 6" xfId="2313"/>
    <cellStyle name="Navadno 9 2 7" xfId="2314"/>
    <cellStyle name="Navadno 9 20" xfId="2315"/>
    <cellStyle name="Navadno 9 20 2" xfId="2316"/>
    <cellStyle name="Navadno 9 21" xfId="2317"/>
    <cellStyle name="Navadno 9 21 2" xfId="2318"/>
    <cellStyle name="Navadno 9 22" xfId="2319"/>
    <cellStyle name="Navadno 9 22 2" xfId="2320"/>
    <cellStyle name="Navadno 9 23" xfId="2321"/>
    <cellStyle name="Navadno 9 23 2" xfId="2322"/>
    <cellStyle name="Navadno 9 24" xfId="2323"/>
    <cellStyle name="Navadno 9 24 2" xfId="2324"/>
    <cellStyle name="Navadno 9 25" xfId="2325"/>
    <cellStyle name="Navadno 9 25 2" xfId="2326"/>
    <cellStyle name="Navadno 9 26" xfId="2327"/>
    <cellStyle name="Navadno 9 26 2" xfId="2328"/>
    <cellStyle name="Navadno 9 27" xfId="2329"/>
    <cellStyle name="Navadno 9 27 2" xfId="2330"/>
    <cellStyle name="Navadno 9 28" xfId="2331"/>
    <cellStyle name="Navadno 9 28 2" xfId="2332"/>
    <cellStyle name="Navadno 9 29" xfId="2333"/>
    <cellStyle name="Navadno 9 29 2" xfId="2334"/>
    <cellStyle name="Navadno 9 3" xfId="2335"/>
    <cellStyle name="Navadno 9 3 2" xfId="2336"/>
    <cellStyle name="Navadno 9 3 3" xfId="2337"/>
    <cellStyle name="Navadno 9 3 4" xfId="2338"/>
    <cellStyle name="Navadno 9 3 5" xfId="2339"/>
    <cellStyle name="Navadno 9 3 6" xfId="2340"/>
    <cellStyle name="Navadno 9 30" xfId="2341"/>
    <cellStyle name="Navadno 9 30 2" xfId="2342"/>
    <cellStyle name="Navadno 9 31" xfId="2343"/>
    <cellStyle name="Navadno 9 31 2" xfId="2344"/>
    <cellStyle name="Navadno 9 32" xfId="2345"/>
    <cellStyle name="Navadno 9 32 2" xfId="2346"/>
    <cellStyle name="Navadno 9 33" xfId="2347"/>
    <cellStyle name="Navadno 9 33 2" xfId="2348"/>
    <cellStyle name="Navadno 9 34" xfId="2349"/>
    <cellStyle name="Navadno 9 34 2" xfId="2350"/>
    <cellStyle name="Navadno 9 35" xfId="2351"/>
    <cellStyle name="Navadno 9 35 2" xfId="2352"/>
    <cellStyle name="Navadno 9 36" xfId="2353"/>
    <cellStyle name="Navadno 9 36 2" xfId="2354"/>
    <cellStyle name="Navadno 9 37" xfId="2355"/>
    <cellStyle name="Navadno 9 37 2" xfId="2356"/>
    <cellStyle name="Navadno 9 38" xfId="2357"/>
    <cellStyle name="Navadno 9 38 2" xfId="2358"/>
    <cellStyle name="Navadno 9 39" xfId="2359"/>
    <cellStyle name="Navadno 9 39 2" xfId="2360"/>
    <cellStyle name="Navadno 9 4" xfId="2361"/>
    <cellStyle name="Navadno 9 4 2" xfId="2362"/>
    <cellStyle name="Navadno 9 4 3" xfId="2363"/>
    <cellStyle name="Navadno 9 4 4" xfId="2364"/>
    <cellStyle name="Navadno 9 4 5" xfId="2365"/>
    <cellStyle name="Navadno 9 4 6" xfId="2366"/>
    <cellStyle name="Navadno 9 40" xfId="2367"/>
    <cellStyle name="Navadno 9 40 2" xfId="2368"/>
    <cellStyle name="Navadno 9 41" xfId="2369"/>
    <cellStyle name="Navadno 9 41 2" xfId="2370"/>
    <cellStyle name="Navadno 9 42" xfId="2371"/>
    <cellStyle name="Navadno 9 42 2" xfId="2372"/>
    <cellStyle name="Navadno 9 43" xfId="2373"/>
    <cellStyle name="Navadno 9 43 2" xfId="2374"/>
    <cellStyle name="Navadno 9 44" xfId="2375"/>
    <cellStyle name="Navadno 9 44 2" xfId="2376"/>
    <cellStyle name="Navadno 9 45" xfId="2377"/>
    <cellStyle name="Navadno 9 5" xfId="2378"/>
    <cellStyle name="Navadno 9 5 2" xfId="2379"/>
    <cellStyle name="Navadno 9 5 3" xfId="2380"/>
    <cellStyle name="Navadno 9 5 4" xfId="2381"/>
    <cellStyle name="Navadno 9 5 5" xfId="2382"/>
    <cellStyle name="Navadno 9 5 6" xfId="2383"/>
    <cellStyle name="Navadno 9 6" xfId="2384"/>
    <cellStyle name="Navadno 9 6 2" xfId="2385"/>
    <cellStyle name="Navadno 9 6 3" xfId="2386"/>
    <cellStyle name="Navadno 9 6 4" xfId="2387"/>
    <cellStyle name="Navadno 9 6 5" xfId="2388"/>
    <cellStyle name="Navadno 9 6 6" xfId="2389"/>
    <cellStyle name="Navadno 9 7" xfId="2390"/>
    <cellStyle name="Navadno 9 7 2" xfId="2391"/>
    <cellStyle name="Navadno 9 8" xfId="2392"/>
    <cellStyle name="Navadno 9 8 2" xfId="2393"/>
    <cellStyle name="Navadno 9 9" xfId="2394"/>
    <cellStyle name="Navadno 9 9 2" xfId="2395"/>
    <cellStyle name="Navadno_LG PZI popis strojne instalacije popravljen popis 2" xfId="2709"/>
    <cellStyle name="Navadno_popis-splošno-zun.ured" xfId="2396"/>
    <cellStyle name="Neutral 2" xfId="2397"/>
    <cellStyle name="Neutral 3" xfId="2398"/>
    <cellStyle name="Nevtralno 2" xfId="2399"/>
    <cellStyle name="Nevtralno 2 2" xfId="2400"/>
    <cellStyle name="Nevtralno 2 3" xfId="2401"/>
    <cellStyle name="Nevtralno 2 4" xfId="2402"/>
    <cellStyle name="Nevtralno 2 5" xfId="2403"/>
    <cellStyle name="Nevtralno 3" xfId="2404"/>
    <cellStyle name="Nevtralno 3 2" xfId="2405"/>
    <cellStyle name="Nevtralno 3 3" xfId="2406"/>
    <cellStyle name="Nevtralno 4" xfId="2407"/>
    <cellStyle name="Nevtralno 4 2" xfId="2408"/>
    <cellStyle name="Nevtralno 4 3" xfId="2409"/>
    <cellStyle name="Nevtralno 5" xfId="2410"/>
    <cellStyle name="Nevtralno 5 2" xfId="2411"/>
    <cellStyle name="Nevtralno 5 3" xfId="2412"/>
    <cellStyle name="Normal 10" xfId="2413"/>
    <cellStyle name="Normal 11" xfId="2414"/>
    <cellStyle name="Normal 11 2" xfId="2415"/>
    <cellStyle name="Normal 12" xfId="2416"/>
    <cellStyle name="Normal 13" xfId="2417"/>
    <cellStyle name="normal 2" xfId="2418"/>
    <cellStyle name="Normal 2 10" xfId="2419"/>
    <cellStyle name="Normal 2 2" xfId="2420"/>
    <cellStyle name="normal 2 2 2" xfId="2421"/>
    <cellStyle name="normal 2 2 2 2" xfId="2422"/>
    <cellStyle name="normal 2 3" xfId="2423"/>
    <cellStyle name="normal 2 4" xfId="2424"/>
    <cellStyle name="Normal 2 5" xfId="2425"/>
    <cellStyle name="Normal 2 6" xfId="2426"/>
    <cellStyle name="Normal 2 7" xfId="2427"/>
    <cellStyle name="Normal 2 8" xfId="2428"/>
    <cellStyle name="Normal 2 9" xfId="2429"/>
    <cellStyle name="Normal 3" xfId="2430"/>
    <cellStyle name="Normal 3 2" xfId="2431"/>
    <cellStyle name="Normal 4" xfId="2432"/>
    <cellStyle name="Normal 4 2" xfId="2433"/>
    <cellStyle name="Normal 5" xfId="2434"/>
    <cellStyle name="Normal 5 2" xfId="2435"/>
    <cellStyle name="Normal 5 3" xfId="2436"/>
    <cellStyle name="Normal 6" xfId="2437"/>
    <cellStyle name="Normal 7" xfId="2438"/>
    <cellStyle name="Normal 9" xfId="2439"/>
    <cellStyle name="Normal_popis OPH" xfId="2440"/>
    <cellStyle name="Note 2" xfId="2441"/>
    <cellStyle name="Note 3" xfId="2442"/>
    <cellStyle name="Odstotek 2" xfId="2443"/>
    <cellStyle name="Opomba 2" xfId="2444"/>
    <cellStyle name="Opomba 2 2" xfId="2445"/>
    <cellStyle name="Opomba 2 3" xfId="2446"/>
    <cellStyle name="Opomba 3" xfId="2447"/>
    <cellStyle name="Opomba 3 2" xfId="2448"/>
    <cellStyle name="Opomba 3 3" xfId="2449"/>
    <cellStyle name="Opomba 4" xfId="2450"/>
    <cellStyle name="Opomba 4 2" xfId="2451"/>
    <cellStyle name="Opomba 4 3" xfId="2452"/>
    <cellStyle name="Opomba 5" xfId="2453"/>
    <cellStyle name="Opomba 5 2" xfId="2454"/>
    <cellStyle name="Opomba 5 3" xfId="2455"/>
    <cellStyle name="Opozorilo 2" xfId="2456"/>
    <cellStyle name="Opozorilo 2 2" xfId="2457"/>
    <cellStyle name="Opozorilo 2 3" xfId="2458"/>
    <cellStyle name="Opozorilo 3" xfId="2459"/>
    <cellStyle name="Opozorilo 3 2" xfId="2460"/>
    <cellStyle name="Opozorilo 3 3" xfId="2461"/>
    <cellStyle name="Opozorilo 4" xfId="2462"/>
    <cellStyle name="Opozorilo 4 2" xfId="2463"/>
    <cellStyle name="Opozorilo 4 3" xfId="2464"/>
    <cellStyle name="Opozorilo 5" xfId="2465"/>
    <cellStyle name="Opozorilo 5 2" xfId="2466"/>
    <cellStyle name="Opozorilo 5 3" xfId="2467"/>
    <cellStyle name="Pojasnjevalno besedilo 2" xfId="2468"/>
    <cellStyle name="Pojasnjevalno besedilo 2 2" xfId="2469"/>
    <cellStyle name="Pojasnjevalno besedilo 2 3" xfId="2470"/>
    <cellStyle name="Pojasnjevalno besedilo 3" xfId="2471"/>
    <cellStyle name="Pojasnjevalno besedilo 3 2" xfId="2472"/>
    <cellStyle name="Pojasnjevalno besedilo 3 3" xfId="2473"/>
    <cellStyle name="Pojasnjevalno besedilo 4" xfId="2474"/>
    <cellStyle name="Pojasnjevalno besedilo 4 2" xfId="2475"/>
    <cellStyle name="Pojasnjevalno besedilo 4 3" xfId="2476"/>
    <cellStyle name="Pojasnjevalno besedilo 5" xfId="2477"/>
    <cellStyle name="Pojasnjevalno besedilo 5 2" xfId="2478"/>
    <cellStyle name="Pojasnjevalno besedilo 5 3" xfId="2479"/>
    <cellStyle name="Postavka" xfId="2701"/>
    <cellStyle name="Poudarek1 2" xfId="2480"/>
    <cellStyle name="Poudarek1 2 2" xfId="2481"/>
    <cellStyle name="Poudarek1 2 3" xfId="2482"/>
    <cellStyle name="Poudarek1 2 4" xfId="2483"/>
    <cellStyle name="Poudarek1 2 5" xfId="2484"/>
    <cellStyle name="Poudarek1 3" xfId="2485"/>
    <cellStyle name="Poudarek1 3 2" xfId="2486"/>
    <cellStyle name="Poudarek1 3 3" xfId="2487"/>
    <cellStyle name="Poudarek1 4" xfId="2488"/>
    <cellStyle name="Poudarek1 4 2" xfId="2489"/>
    <cellStyle name="Poudarek1 4 3" xfId="2490"/>
    <cellStyle name="Poudarek1 5" xfId="2491"/>
    <cellStyle name="Poudarek1 5 2" xfId="2492"/>
    <cellStyle name="Poudarek1 5 3" xfId="2493"/>
    <cellStyle name="Poudarek2 2" xfId="2494"/>
    <cellStyle name="Poudarek2 2 2" xfId="2495"/>
    <cellStyle name="Poudarek2 2 3" xfId="2496"/>
    <cellStyle name="Poudarek2 2 4" xfId="2497"/>
    <cellStyle name="Poudarek2 2 5" xfId="2498"/>
    <cellStyle name="Poudarek2 3" xfId="2499"/>
    <cellStyle name="Poudarek2 3 2" xfId="2500"/>
    <cellStyle name="Poudarek2 3 3" xfId="2501"/>
    <cellStyle name="Poudarek2 4" xfId="2502"/>
    <cellStyle name="Poudarek2 4 2" xfId="2503"/>
    <cellStyle name="Poudarek2 4 3" xfId="2504"/>
    <cellStyle name="Poudarek2 5" xfId="2505"/>
    <cellStyle name="Poudarek2 5 2" xfId="2506"/>
    <cellStyle name="Poudarek2 5 3" xfId="2507"/>
    <cellStyle name="Poudarek3 2" xfId="2508"/>
    <cellStyle name="Poudarek3 2 2" xfId="2509"/>
    <cellStyle name="Poudarek3 2 3" xfId="2510"/>
    <cellStyle name="Poudarek3 2 4" xfId="2511"/>
    <cellStyle name="Poudarek3 2 5" xfId="2512"/>
    <cellStyle name="Poudarek3 3" xfId="2513"/>
    <cellStyle name="Poudarek3 3 2" xfId="2514"/>
    <cellStyle name="Poudarek3 3 3" xfId="2515"/>
    <cellStyle name="Poudarek3 4" xfId="2516"/>
    <cellStyle name="Poudarek3 4 2" xfId="2517"/>
    <cellStyle name="Poudarek3 4 3" xfId="2518"/>
    <cellStyle name="Poudarek3 5" xfId="2519"/>
    <cellStyle name="Poudarek3 5 2" xfId="2520"/>
    <cellStyle name="Poudarek3 5 3" xfId="2521"/>
    <cellStyle name="Poudarek4 2" xfId="2522"/>
    <cellStyle name="Poudarek4 2 2" xfId="2523"/>
    <cellStyle name="Poudarek4 2 3" xfId="2524"/>
    <cellStyle name="Poudarek4 2 4" xfId="2525"/>
    <cellStyle name="Poudarek4 2 5" xfId="2526"/>
    <cellStyle name="Poudarek4 3" xfId="2527"/>
    <cellStyle name="Poudarek4 3 2" xfId="2528"/>
    <cellStyle name="Poudarek4 3 3" xfId="2529"/>
    <cellStyle name="Poudarek4 4" xfId="2530"/>
    <cellStyle name="Poudarek4 4 2" xfId="2531"/>
    <cellStyle name="Poudarek4 4 3" xfId="2532"/>
    <cellStyle name="Poudarek4 5" xfId="2533"/>
    <cellStyle name="Poudarek4 5 2" xfId="2534"/>
    <cellStyle name="Poudarek4 5 3" xfId="2535"/>
    <cellStyle name="Poudarek5 2" xfId="2536"/>
    <cellStyle name="Poudarek5 2 2" xfId="2537"/>
    <cellStyle name="Poudarek5 2 3" xfId="2538"/>
    <cellStyle name="Poudarek5 3" xfId="2539"/>
    <cellStyle name="Poudarek5 3 2" xfId="2540"/>
    <cellStyle name="Poudarek5 3 3" xfId="2541"/>
    <cellStyle name="Poudarek5 4" xfId="2542"/>
    <cellStyle name="Poudarek5 4 2" xfId="2543"/>
    <cellStyle name="Poudarek5 4 3" xfId="2544"/>
    <cellStyle name="Poudarek5 5" xfId="2545"/>
    <cellStyle name="Poudarek5 5 2" xfId="2546"/>
    <cellStyle name="Poudarek5 5 3" xfId="2547"/>
    <cellStyle name="Poudarek6 2" xfId="2548"/>
    <cellStyle name="Poudarek6 2 2" xfId="2549"/>
    <cellStyle name="Poudarek6 2 3" xfId="2550"/>
    <cellStyle name="Poudarek6 2 4" xfId="2551"/>
    <cellStyle name="Poudarek6 2 5" xfId="2552"/>
    <cellStyle name="Poudarek6 3" xfId="2553"/>
    <cellStyle name="Poudarek6 3 2" xfId="2554"/>
    <cellStyle name="Poudarek6 3 3" xfId="2555"/>
    <cellStyle name="Poudarek6 4" xfId="2556"/>
    <cellStyle name="Poudarek6 4 2" xfId="2557"/>
    <cellStyle name="Poudarek6 4 3" xfId="2558"/>
    <cellStyle name="Poudarek6 5" xfId="2559"/>
    <cellStyle name="Poudarek6 5 2" xfId="2560"/>
    <cellStyle name="Poudarek6 5 3" xfId="2561"/>
    <cellStyle name="Povezana celica 2" xfId="2562"/>
    <cellStyle name="Povezana celica 2 2" xfId="2563"/>
    <cellStyle name="Povezana celica 2 3" xfId="2564"/>
    <cellStyle name="Povezana celica 2 4" xfId="2565"/>
    <cellStyle name="Povezana celica 2 5" xfId="2566"/>
    <cellStyle name="Povezana celica 3" xfId="2567"/>
    <cellStyle name="Povezana celica 3 2" xfId="2568"/>
    <cellStyle name="Povezana celica 3 3" xfId="2569"/>
    <cellStyle name="Povezana celica 4" xfId="2570"/>
    <cellStyle name="Povezana celica 4 2" xfId="2571"/>
    <cellStyle name="Povezana celica 4 3" xfId="2572"/>
    <cellStyle name="Povezana celica 5" xfId="2573"/>
    <cellStyle name="Povezana celica 5 2" xfId="2574"/>
    <cellStyle name="Povezana celica 5 3" xfId="2575"/>
    <cellStyle name="Preveri celico 2" xfId="2576"/>
    <cellStyle name="Preveri celico 2 2" xfId="2577"/>
    <cellStyle name="Preveri celico 2 3" xfId="2578"/>
    <cellStyle name="Preveri celico 3" xfId="2579"/>
    <cellStyle name="Preveri celico 3 2" xfId="2580"/>
    <cellStyle name="Preveri celico 3 3" xfId="2581"/>
    <cellStyle name="Preveri celico 4" xfId="2582"/>
    <cellStyle name="Preveri celico 4 2" xfId="2583"/>
    <cellStyle name="Preveri celico 4 3" xfId="2584"/>
    <cellStyle name="Preveri celico 5" xfId="2585"/>
    <cellStyle name="Preveri celico 5 2" xfId="2586"/>
    <cellStyle name="Preveri celico 5 3" xfId="2587"/>
    <cellStyle name="Računanje 2" xfId="2588"/>
    <cellStyle name="Računanje 2 2" xfId="2589"/>
    <cellStyle name="Računanje 2 3" xfId="2590"/>
    <cellStyle name="Računanje 2 4" xfId="2591"/>
    <cellStyle name="Računanje 2 5" xfId="2592"/>
    <cellStyle name="Računanje 3" xfId="2593"/>
    <cellStyle name="Računanje 3 2" xfId="2594"/>
    <cellStyle name="Računanje 3 3" xfId="2595"/>
    <cellStyle name="Računanje 4" xfId="2596"/>
    <cellStyle name="Računanje 4 2" xfId="2597"/>
    <cellStyle name="Računanje 4 3" xfId="2598"/>
    <cellStyle name="Računanje 5" xfId="2599"/>
    <cellStyle name="Računanje 5 2" xfId="2600"/>
    <cellStyle name="Računanje 5 3" xfId="2601"/>
    <cellStyle name="Slabo 2" xfId="2602"/>
    <cellStyle name="Slabo 2 2" xfId="2603"/>
    <cellStyle name="Slabo 2 3" xfId="2604"/>
    <cellStyle name="Slabo 2 4" xfId="2605"/>
    <cellStyle name="Slabo 2 5" xfId="2606"/>
    <cellStyle name="Slabo 3" xfId="2607"/>
    <cellStyle name="Slabo 3 2" xfId="2608"/>
    <cellStyle name="Slabo 3 3" xfId="2609"/>
    <cellStyle name="Slabo 4" xfId="2610"/>
    <cellStyle name="Slabo 4 2" xfId="2611"/>
    <cellStyle name="Slabo 4 3" xfId="2612"/>
    <cellStyle name="Slabo 5" xfId="2613"/>
    <cellStyle name="Slabo 5 2" xfId="2614"/>
    <cellStyle name="Slabo 5 3" xfId="2615"/>
    <cellStyle name="Slog 1" xfId="2616"/>
    <cellStyle name="Slog 1 2" xfId="2617"/>
    <cellStyle name="Slog 1 3" xfId="2618"/>
    <cellStyle name="Standard 3" xfId="2619"/>
    <cellStyle name="Standard_Tabelle1" xfId="2620"/>
    <cellStyle name="Številka" xfId="2700"/>
    <cellStyle name="Total 2" xfId="2621"/>
    <cellStyle name="Valuta 2" xfId="2622"/>
    <cellStyle name="Valuta 2 10" xfId="2623"/>
    <cellStyle name="Valuta 2 11" xfId="2624"/>
    <cellStyle name="Valuta 2 12" xfId="2625"/>
    <cellStyle name="Valuta 2 13" xfId="2626"/>
    <cellStyle name="Valuta 2 14" xfId="2627"/>
    <cellStyle name="Valuta 2 15" xfId="2628"/>
    <cellStyle name="Valuta 2 16" xfId="2629"/>
    <cellStyle name="Valuta 2 17" xfId="2630"/>
    <cellStyle name="Valuta 2 2" xfId="2631"/>
    <cellStyle name="Valuta 2 2 2" xfId="2632"/>
    <cellStyle name="Valuta 2 3" xfId="2633"/>
    <cellStyle name="Valuta 2 3 2" xfId="2634"/>
    <cellStyle name="Valuta 2 4" xfId="2635"/>
    <cellStyle name="Valuta 2 5" xfId="2636"/>
    <cellStyle name="Valuta 2 6" xfId="2637"/>
    <cellStyle name="Valuta 2 7" xfId="2638"/>
    <cellStyle name="Valuta 2 8" xfId="2639"/>
    <cellStyle name="Valuta 2 9" xfId="2640"/>
    <cellStyle name="Valuta 3" xfId="2641"/>
    <cellStyle name="Vejica [0] 2" xfId="2642"/>
    <cellStyle name="Vejica 10" xfId="2643"/>
    <cellStyle name="Vejica 11" xfId="2644"/>
    <cellStyle name="Vejica 12" xfId="2645"/>
    <cellStyle name="Vejica 13" xfId="2646"/>
    <cellStyle name="Vejica 14" xfId="2647"/>
    <cellStyle name="Vejica 2" xfId="2648"/>
    <cellStyle name="Vejica 2 2" xfId="2649"/>
    <cellStyle name="Vejica 2 2 2" xfId="2650"/>
    <cellStyle name="Vejica 2 2 3" xfId="2651"/>
    <cellStyle name="Vejica 2 3" xfId="2652"/>
    <cellStyle name="Vejica 2 3 2" xfId="2653"/>
    <cellStyle name="Vejica 2 3 3" xfId="2654"/>
    <cellStyle name="Vejica 2 3 4" xfId="2655"/>
    <cellStyle name="Vejica 2 4" xfId="2656"/>
    <cellStyle name="Vejica 2_NASLOVNICA PREDRAČUNOV" xfId="2657"/>
    <cellStyle name="Vejica 3" xfId="2658"/>
    <cellStyle name="Vejica 3 2" xfId="2659"/>
    <cellStyle name="Vejica 3 3" xfId="2660"/>
    <cellStyle name="Vejica 3 4" xfId="2661"/>
    <cellStyle name="Vejica 4" xfId="2662"/>
    <cellStyle name="Vejica 5" xfId="2663"/>
    <cellStyle name="Vejica 6" xfId="2664"/>
    <cellStyle name="Vejica 7" xfId="2665"/>
    <cellStyle name="Vejica 8" xfId="2666"/>
    <cellStyle name="Vejica 9" xfId="2667"/>
    <cellStyle name="Vejica_popis-splošno-zun.ured" xfId="2668"/>
    <cellStyle name="Vnos 2" xfId="2669"/>
    <cellStyle name="Vnos 2 2" xfId="2670"/>
    <cellStyle name="Vnos 2 3" xfId="2671"/>
    <cellStyle name="Vnos 2 4" xfId="2672"/>
    <cellStyle name="Vnos 2 5" xfId="2673"/>
    <cellStyle name="Vnos 3" xfId="2674"/>
    <cellStyle name="Vnos 3 2" xfId="2675"/>
    <cellStyle name="Vnos 3 3" xfId="2676"/>
    <cellStyle name="Vnos 4" xfId="2677"/>
    <cellStyle name="Vnos 4 2" xfId="2678"/>
    <cellStyle name="Vnos 4 3" xfId="2679"/>
    <cellStyle name="Vnos 5" xfId="2680"/>
    <cellStyle name="Vnos 5 2" xfId="2681"/>
    <cellStyle name="Vnos 5 3" xfId="2682"/>
    <cellStyle name="Vsota 2" xfId="2683"/>
    <cellStyle name="Vsota 2 2" xfId="2684"/>
    <cellStyle name="Vsota 2 3" xfId="2685"/>
    <cellStyle name="Vsota 2 4" xfId="2686"/>
    <cellStyle name="Vsota 2 5" xfId="2687"/>
    <cellStyle name="Vsota 3" xfId="2688"/>
    <cellStyle name="Vsota 3 2" xfId="2689"/>
    <cellStyle name="Vsota 3 3" xfId="2690"/>
    <cellStyle name="Vsota 4" xfId="2691"/>
    <cellStyle name="Vsota 4 2" xfId="2692"/>
    <cellStyle name="Vsota 4 3" xfId="2693"/>
    <cellStyle name="Vsota 5" xfId="2694"/>
    <cellStyle name="Vsota 5 2" xfId="2695"/>
    <cellStyle name="Vsota 5 3" xfId="2696"/>
    <cellStyle name="Währung [0]_Tabelle1" xfId="2697"/>
    <cellStyle name="Währung_Tabelle1" xfId="2698"/>
    <cellStyle name="Znesek" xfId="27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0</xdr:colOff>
      <xdr:row>4</xdr:row>
      <xdr:rowOff>0</xdr:rowOff>
    </xdr:from>
    <xdr:ext cx="65" cy="172227"/>
    <xdr:sp macro="" textlink="">
      <xdr:nvSpPr>
        <xdr:cNvPr id="2" name="PoljeZBesedilom 1">
          <a:extLst>
            <a:ext uri="{FF2B5EF4-FFF2-40B4-BE49-F238E27FC236}">
              <a16:creationId xmlns="" xmlns:a16="http://schemas.microsoft.com/office/drawing/2014/main" id="{00000000-0008-0000-0500-000002000000}"/>
            </a:ext>
          </a:extLst>
        </xdr:cNvPr>
        <xdr:cNvSpPr txBox="1"/>
      </xdr:nvSpPr>
      <xdr:spPr>
        <a:xfrm>
          <a:off x="7286625" y="3353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3" name="PoljeZBesedilom 2">
          <a:extLst>
            <a:ext uri="{FF2B5EF4-FFF2-40B4-BE49-F238E27FC236}">
              <a16:creationId xmlns="" xmlns:a16="http://schemas.microsoft.com/office/drawing/2014/main" id="{00000000-0008-0000-0500-000003000000}"/>
            </a:ext>
          </a:extLst>
        </xdr:cNvPr>
        <xdr:cNvSpPr txBox="1"/>
      </xdr:nvSpPr>
      <xdr:spPr>
        <a:xfrm>
          <a:off x="7286625" y="272224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65" cy="172227"/>
    <xdr:sp macro="" textlink="">
      <xdr:nvSpPr>
        <xdr:cNvPr id="2" name="PoljeZBesedilom 1">
          <a:extLst>
            <a:ext uri="{FF2B5EF4-FFF2-40B4-BE49-F238E27FC236}">
              <a16:creationId xmlns="" xmlns:a16="http://schemas.microsoft.com/office/drawing/2014/main" id="{00000000-0008-0000-0600-000002000000}"/>
            </a:ext>
          </a:extLst>
        </xdr:cNvPr>
        <xdr:cNvSpPr txBox="1"/>
      </xdr:nvSpPr>
      <xdr:spPr>
        <a:xfrm>
          <a:off x="6553200" y="374046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4</xdr:row>
      <xdr:rowOff>0</xdr:rowOff>
    </xdr:from>
    <xdr:ext cx="65" cy="172227"/>
    <xdr:sp macro="" textlink="">
      <xdr:nvSpPr>
        <xdr:cNvPr id="3" name="PoljeZBesedilom 2">
          <a:extLst>
            <a:ext uri="{FF2B5EF4-FFF2-40B4-BE49-F238E27FC236}">
              <a16:creationId xmlns="" xmlns:a16="http://schemas.microsoft.com/office/drawing/2014/main" id="{00000000-0008-0000-0600-000003000000}"/>
            </a:ext>
          </a:extLst>
        </xdr:cNvPr>
        <xdr:cNvSpPr txBox="1"/>
      </xdr:nvSpPr>
      <xdr:spPr>
        <a:xfrm>
          <a:off x="6553200" y="307657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0</xdr:colOff>
      <xdr:row>7</xdr:row>
      <xdr:rowOff>0</xdr:rowOff>
    </xdr:from>
    <xdr:ext cx="65" cy="172227"/>
    <xdr:sp macro="" textlink="">
      <xdr:nvSpPr>
        <xdr:cNvPr id="2" name="PoljeZBesedilom 1">
          <a:extLst>
            <a:ext uri="{FF2B5EF4-FFF2-40B4-BE49-F238E27FC236}">
              <a16:creationId xmlns="" xmlns:a16="http://schemas.microsoft.com/office/drawing/2014/main" id="{00000000-0008-0000-0700-000002000000}"/>
            </a:ext>
          </a:extLst>
        </xdr:cNvPr>
        <xdr:cNvSpPr txBox="1"/>
      </xdr:nvSpPr>
      <xdr:spPr>
        <a:xfrm>
          <a:off x="7286625" y="2752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7</xdr:row>
      <xdr:rowOff>0</xdr:rowOff>
    </xdr:from>
    <xdr:ext cx="65" cy="172227"/>
    <xdr:sp macro="" textlink="">
      <xdr:nvSpPr>
        <xdr:cNvPr id="3" name="PoljeZBesedilom 2">
          <a:extLst>
            <a:ext uri="{FF2B5EF4-FFF2-40B4-BE49-F238E27FC236}">
              <a16:creationId xmlns="" xmlns:a16="http://schemas.microsoft.com/office/drawing/2014/main" id="{00000000-0008-0000-0700-000003000000}"/>
            </a:ext>
          </a:extLst>
        </xdr:cNvPr>
        <xdr:cNvSpPr txBox="1"/>
      </xdr:nvSpPr>
      <xdr:spPr>
        <a:xfrm>
          <a:off x="7286625" y="27527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4" name="PoljeZBesedilom 3">
          <a:extLst>
            <a:ext uri="{FF2B5EF4-FFF2-40B4-BE49-F238E27FC236}">
              <a16:creationId xmlns="" xmlns:a16="http://schemas.microsoft.com/office/drawing/2014/main" id="{00000000-0008-0000-0700-000004000000}"/>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oneCellAnchor>
    <xdr:from>
      <xdr:col>6</xdr:col>
      <xdr:colOff>0</xdr:colOff>
      <xdr:row>18</xdr:row>
      <xdr:rowOff>0</xdr:rowOff>
    </xdr:from>
    <xdr:ext cx="65" cy="172227"/>
    <xdr:sp macro="" textlink="">
      <xdr:nvSpPr>
        <xdr:cNvPr id="5" name="PoljeZBesedilom 4">
          <a:extLst>
            <a:ext uri="{FF2B5EF4-FFF2-40B4-BE49-F238E27FC236}">
              <a16:creationId xmlns="" xmlns:a16="http://schemas.microsoft.com/office/drawing/2014/main" id="{00000000-0008-0000-0700-000005000000}"/>
            </a:ext>
          </a:extLst>
        </xdr:cNvPr>
        <xdr:cNvSpPr txBox="1"/>
      </xdr:nvSpPr>
      <xdr:spPr>
        <a:xfrm>
          <a:off x="7286625" y="647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sl-SI"/>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4"/>
  <sheetViews>
    <sheetView tabSelected="1" view="pageBreakPreview" topLeftCell="A4" zoomScaleNormal="100" zoomScaleSheetLayoutView="100" workbookViewId="0">
      <selection activeCell="D16" sqref="D16"/>
    </sheetView>
  </sheetViews>
  <sheetFormatPr defaultColWidth="8" defaultRowHeight="13.6"/>
  <cols>
    <col min="1" max="1" width="10.75" style="21" customWidth="1"/>
    <col min="2" max="2" width="63.25" style="49" customWidth="1"/>
    <col min="3" max="3" width="3.625" style="25" customWidth="1"/>
    <col min="4" max="4" width="19.125" style="24" customWidth="1"/>
    <col min="5" max="16384" width="8" style="25"/>
  </cols>
  <sheetData>
    <row r="1" spans="1:4" ht="14.3">
      <c r="B1" s="22"/>
      <c r="C1" s="23"/>
    </row>
    <row r="2" spans="1:4" s="29" customFormat="1" ht="23.95" customHeight="1">
      <c r="A2" s="26" t="s">
        <v>179</v>
      </c>
      <c r="B2" s="27"/>
      <c r="C2" s="26"/>
      <c r="D2" s="28"/>
    </row>
    <row r="3" spans="1:4" s="29" customFormat="1" ht="23.95" customHeight="1">
      <c r="A3" s="29" t="s">
        <v>504</v>
      </c>
      <c r="B3" s="30"/>
      <c r="D3" s="31"/>
    </row>
    <row r="4" spans="1:4" s="29" customFormat="1" ht="23.95" customHeight="1">
      <c r="A4" s="29" t="s">
        <v>224</v>
      </c>
      <c r="B4" s="30"/>
      <c r="D4" s="31"/>
    </row>
    <row r="5" spans="1:4" s="29" customFormat="1" ht="23.95" customHeight="1">
      <c r="A5" s="26" t="s">
        <v>180</v>
      </c>
      <c r="B5" s="27"/>
      <c r="C5" s="26"/>
      <c r="D5" s="32"/>
    </row>
    <row r="6" spans="1:4" s="29" customFormat="1" ht="23.95" customHeight="1">
      <c r="A6" s="29" t="s">
        <v>225</v>
      </c>
      <c r="B6" s="30"/>
      <c r="D6" s="248"/>
    </row>
    <row r="7" spans="1:4" ht="14.95" thickBot="1">
      <c r="A7" s="33"/>
      <c r="B7" s="34"/>
      <c r="C7" s="35"/>
      <c r="D7" s="249"/>
    </row>
    <row r="8" spans="1:4" s="29" customFormat="1" ht="23.95" customHeight="1" thickBot="1">
      <c r="A8" s="36" t="s">
        <v>181</v>
      </c>
      <c r="B8" s="37"/>
      <c r="C8" s="36"/>
      <c r="D8" s="250" t="s">
        <v>59</v>
      </c>
    </row>
    <row r="9" spans="1:4">
      <c r="B9" s="38"/>
      <c r="C9" s="39"/>
      <c r="D9" s="251"/>
    </row>
    <row r="10" spans="1:4" ht="25" customHeight="1">
      <c r="A10" s="217" t="str">
        <f>'OGREVANJE IN HLAJENJE'!A1</f>
        <v>I./</v>
      </c>
      <c r="B10" s="217" t="str">
        <f>'OGREVANJE IN HLAJENJE'!B1</f>
        <v>OGREVANJE IN HLAJENJE</v>
      </c>
      <c r="C10" s="40"/>
      <c r="D10" s="252">
        <f>'OGREVANJE IN HLAJENJE'!F1</f>
        <v>0</v>
      </c>
    </row>
    <row r="11" spans="1:4" ht="25" customHeight="1">
      <c r="A11" s="217" t="str">
        <f>VODOVOD!A1</f>
        <v>II./</v>
      </c>
      <c r="B11" s="217" t="str">
        <f>VODOVOD!B1</f>
        <v>VODOVOD IN VERTIKALNA KANALIZACIJA</v>
      </c>
      <c r="C11" s="40"/>
      <c r="D11" s="252">
        <f>VODOVOD!F1</f>
        <v>0</v>
      </c>
    </row>
    <row r="12" spans="1:4" ht="25" customHeight="1">
      <c r="A12" s="217" t="str">
        <f>PREZRAČEVANJE!A1</f>
        <v>III./</v>
      </c>
      <c r="B12" s="217" t="str">
        <f>PREZRAČEVANJE!B1</f>
        <v>PREZRAČEVANJE</v>
      </c>
      <c r="C12" s="40"/>
      <c r="D12" s="252">
        <f>PREZRAČEVANJE!F1</f>
        <v>0</v>
      </c>
    </row>
    <row r="13" spans="1:4" ht="14.95" thickBot="1">
      <c r="B13" s="22"/>
      <c r="C13" s="23"/>
      <c r="D13" s="253"/>
    </row>
    <row r="14" spans="1:4" s="29" customFormat="1" ht="23.95" customHeight="1" thickBot="1">
      <c r="A14" s="41"/>
      <c r="B14" s="36" t="s">
        <v>40</v>
      </c>
      <c r="C14" s="42"/>
      <c r="D14" s="250">
        <f>SUM(D10:D12)</f>
        <v>0</v>
      </c>
    </row>
    <row r="15" spans="1:4" s="46" customFormat="1" ht="23.3" customHeight="1" thickBot="1">
      <c r="A15" s="43"/>
      <c r="B15" s="44" t="s">
        <v>507</v>
      </c>
      <c r="C15" s="45"/>
      <c r="D15" s="254">
        <f>+D14*0.095</f>
        <v>0</v>
      </c>
    </row>
    <row r="16" spans="1:4" s="29" customFormat="1" ht="23.95" customHeight="1" thickBot="1">
      <c r="A16" s="41"/>
      <c r="B16" s="36" t="s">
        <v>186</v>
      </c>
      <c r="C16" s="42"/>
      <c r="D16" s="250">
        <f>+D14+D15</f>
        <v>0</v>
      </c>
    </row>
    <row r="17" spans="2:4">
      <c r="D17" s="253"/>
    </row>
    <row r="18" spans="2:4" ht="14.3">
      <c r="B18" s="47" t="s">
        <v>182</v>
      </c>
      <c r="C18" s="23"/>
    </row>
    <row r="19" spans="2:4" ht="14.3">
      <c r="B19" s="22"/>
      <c r="C19" s="23"/>
    </row>
    <row r="20" spans="2:4" ht="58.6" customHeight="1">
      <c r="B20" s="48" t="s">
        <v>183</v>
      </c>
      <c r="C20" s="48"/>
    </row>
    <row r="21" spans="2:4" ht="14.3">
      <c r="B21" s="22"/>
      <c r="C21" s="23"/>
    </row>
    <row r="22" spans="2:4" ht="57.1">
      <c r="B22" s="48" t="s">
        <v>184</v>
      </c>
      <c r="C22" s="48"/>
    </row>
    <row r="23" spans="2:4" ht="14.3">
      <c r="B23" s="22"/>
      <c r="C23" s="23"/>
    </row>
    <row r="24" spans="2:4" ht="71.349999999999994">
      <c r="B24" s="48" t="s">
        <v>185</v>
      </c>
      <c r="C24" s="48"/>
    </row>
  </sheetData>
  <sheetProtection password="EA59" sheet="1" objects="1" scenarios="1"/>
  <pageMargins left="0.74803149606299213" right="0.74803149606299213" top="0.98425196850393704" bottom="0.59055118110236227" header="0.78740157480314965" footer="0.31496062992125984"/>
  <pageSetup paperSize="9" scale="85" fitToHeight="100" orientation="portrait" horizontalDpi="300" verticalDpi="300" r:id="rId1"/>
  <headerFooter alignWithMargins="0">
    <oddFooter>&amp;L&amp;10&amp;F, &amp;A&amp;R&amp;10&amp;P/&amp;N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E56"/>
  <sheetViews>
    <sheetView view="pageBreakPreview" zoomScaleNormal="85" zoomScaleSheetLayoutView="100" workbookViewId="0">
      <pane ySplit="2" topLeftCell="A9" activePane="bottomLeft" state="frozen"/>
      <selection activeCell="E16" sqref="E16"/>
      <selection pane="bottomLeft" activeCell="B33" sqref="B33"/>
    </sheetView>
  </sheetViews>
  <sheetFormatPr defaultColWidth="9" defaultRowHeight="12.9"/>
  <cols>
    <col min="1" max="1" width="3.75" style="50" customWidth="1"/>
    <col min="2" max="2" width="87" style="59" customWidth="1"/>
    <col min="3" max="3" width="6" style="3" customWidth="1"/>
    <col min="4" max="4" width="72.25" style="1" customWidth="1"/>
    <col min="5" max="5" width="13.125" style="1" customWidth="1"/>
    <col min="6" max="8" width="9" style="1"/>
    <col min="9" max="9" width="11.625" style="1" customWidth="1"/>
    <col min="10" max="16384" width="9" style="1"/>
  </cols>
  <sheetData>
    <row r="2" spans="1:5" s="4" customFormat="1" ht="13.6">
      <c r="A2" s="50"/>
      <c r="B2" s="51" t="s">
        <v>55</v>
      </c>
      <c r="C2" s="2"/>
      <c r="D2" s="5"/>
      <c r="E2" s="5"/>
    </row>
    <row r="3" spans="1:5" ht="27.2">
      <c r="B3" s="51" t="s">
        <v>41</v>
      </c>
    </row>
    <row r="4" spans="1:5" ht="9" customHeight="1">
      <c r="B4" s="52"/>
      <c r="D4" s="53"/>
    </row>
    <row r="5" spans="1:5" ht="55.7" customHeight="1">
      <c r="B5" s="54" t="s">
        <v>42</v>
      </c>
      <c r="D5" s="53"/>
    </row>
    <row r="6" spans="1:5">
      <c r="B6" s="54"/>
      <c r="D6" s="53"/>
    </row>
    <row r="7" spans="1:5" ht="38.75">
      <c r="B7" s="54" t="s">
        <v>43</v>
      </c>
      <c r="D7" s="53"/>
    </row>
    <row r="8" spans="1:5">
      <c r="B8" s="54"/>
      <c r="D8" s="53"/>
    </row>
    <row r="9" spans="1:5" ht="51.65">
      <c r="B9" s="54" t="s">
        <v>44</v>
      </c>
      <c r="D9" s="53"/>
    </row>
    <row r="10" spans="1:5">
      <c r="B10" s="54"/>
      <c r="D10" s="53"/>
    </row>
    <row r="11" spans="1:5" ht="25.85">
      <c r="B11" s="54" t="s">
        <v>45</v>
      </c>
      <c r="D11" s="53"/>
    </row>
    <row r="12" spans="1:5">
      <c r="B12" s="54"/>
      <c r="D12" s="53"/>
    </row>
    <row r="13" spans="1:5" ht="38.75">
      <c r="B13" s="54" t="s">
        <v>46</v>
      </c>
      <c r="D13" s="53"/>
    </row>
    <row r="14" spans="1:5">
      <c r="B14" s="54"/>
      <c r="D14" s="53"/>
    </row>
    <row r="15" spans="1:5" ht="51.65">
      <c r="B15" s="54" t="s">
        <v>47</v>
      </c>
      <c r="D15" s="53"/>
    </row>
    <row r="16" spans="1:5">
      <c r="B16" s="54"/>
      <c r="D16" s="53"/>
    </row>
    <row r="17" spans="2:4">
      <c r="B17" s="54" t="s">
        <v>48</v>
      </c>
      <c r="D17" s="53"/>
    </row>
    <row r="18" spans="2:4">
      <c r="B18" s="54"/>
      <c r="D18" s="53"/>
    </row>
    <row r="19" spans="2:4" ht="57.1" customHeight="1">
      <c r="B19" s="54" t="s">
        <v>63</v>
      </c>
      <c r="D19" s="53"/>
    </row>
    <row r="20" spans="2:4">
      <c r="B20" s="54"/>
      <c r="D20" s="53"/>
    </row>
    <row r="21" spans="2:4" ht="38.75">
      <c r="B21" s="54" t="s">
        <v>49</v>
      </c>
      <c r="D21" s="53"/>
    </row>
    <row r="22" spans="2:4">
      <c r="B22" s="54"/>
      <c r="D22" s="53"/>
    </row>
    <row r="23" spans="2:4" ht="31.95" customHeight="1">
      <c r="B23" s="54" t="s">
        <v>50</v>
      </c>
      <c r="D23" s="53"/>
    </row>
    <row r="24" spans="2:4">
      <c r="B24" s="54"/>
      <c r="D24" s="53"/>
    </row>
    <row r="25" spans="2:4" ht="25.85">
      <c r="B25" s="54" t="s">
        <v>51</v>
      </c>
      <c r="D25" s="53"/>
    </row>
    <row r="26" spans="2:4">
      <c r="B26" s="54"/>
      <c r="D26" s="53"/>
    </row>
    <row r="27" spans="2:4" ht="43.5" customHeight="1">
      <c r="B27" s="54" t="s">
        <v>64</v>
      </c>
      <c r="D27" s="53"/>
    </row>
    <row r="28" spans="2:4">
      <c r="B28" s="54"/>
      <c r="D28" s="53"/>
    </row>
    <row r="29" spans="2:4" ht="25.85">
      <c r="B29" s="54" t="s">
        <v>62</v>
      </c>
      <c r="D29" s="53"/>
    </row>
    <row r="30" spans="2:4">
      <c r="B30" s="54"/>
      <c r="D30" s="53"/>
    </row>
    <row r="31" spans="2:4" ht="31.25" customHeight="1">
      <c r="B31" s="53" t="s">
        <v>176</v>
      </c>
      <c r="D31" s="53"/>
    </row>
    <row r="32" spans="2:4">
      <c r="B32" s="54"/>
      <c r="D32" s="53"/>
    </row>
    <row r="33" spans="2:4" ht="38.75">
      <c r="B33" s="54" t="s">
        <v>178</v>
      </c>
    </row>
    <row r="34" spans="2:4">
      <c r="B34" s="54"/>
      <c r="D34" s="53"/>
    </row>
    <row r="35" spans="2:4" ht="25.5" customHeight="1">
      <c r="B35" s="55" t="s">
        <v>52</v>
      </c>
    </row>
    <row r="36" spans="2:4">
      <c r="B36" s="54"/>
    </row>
    <row r="37" spans="2:4">
      <c r="B37" s="54" t="s">
        <v>53</v>
      </c>
    </row>
    <row r="38" spans="2:4">
      <c r="B38" s="54"/>
    </row>
    <row r="39" spans="2:4" ht="32.6" customHeight="1">
      <c r="B39" s="54" t="s">
        <v>54</v>
      </c>
    </row>
    <row r="40" spans="2:4">
      <c r="B40" s="54"/>
    </row>
    <row r="41" spans="2:4">
      <c r="B41" s="53" t="s">
        <v>177</v>
      </c>
    </row>
    <row r="42" spans="2:4">
      <c r="B42" s="56"/>
    </row>
    <row r="43" spans="2:4">
      <c r="B43" s="58"/>
    </row>
    <row r="44" spans="2:4">
      <c r="B44" s="56"/>
    </row>
    <row r="45" spans="2:4">
      <c r="B45" s="58"/>
    </row>
    <row r="46" spans="2:4">
      <c r="B46" s="56"/>
    </row>
    <row r="47" spans="2:4">
      <c r="B47" s="58"/>
    </row>
    <row r="48" spans="2:4">
      <c r="B48" s="56"/>
    </row>
    <row r="49" spans="2:2">
      <c r="B49" s="58"/>
    </row>
    <row r="50" spans="2:2">
      <c r="B50" s="56"/>
    </row>
    <row r="51" spans="2:2">
      <c r="B51" s="58"/>
    </row>
    <row r="52" spans="2:2">
      <c r="B52" s="56"/>
    </row>
    <row r="53" spans="2:2">
      <c r="B53" s="58"/>
    </row>
    <row r="54" spans="2:2">
      <c r="B54" s="56"/>
    </row>
    <row r="55" spans="2:2">
      <c r="B55" s="58"/>
    </row>
    <row r="56" spans="2:2">
      <c r="B56" s="58"/>
    </row>
  </sheetData>
  <phoneticPr fontId="44" type="noConversion"/>
  <pageMargins left="0.74803149606299213" right="0.74803149606299213" top="0.43307086614173229" bottom="0.43307086614173229" header="0" footer="0"/>
  <pageSetup paperSize="9" scale="80" orientation="portrait" verticalDpi="4294967295" r:id="rId1"/>
  <headerFooter alignWithMargins="0">
    <oddFooter>&amp;L&amp;F, &amp;A&amp;R&amp;P/&amp;N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498"/>
  <sheetViews>
    <sheetView view="pageBreakPreview" zoomScaleNormal="85" zoomScaleSheetLayoutView="100" workbookViewId="0">
      <pane ySplit="3" topLeftCell="A473" activePane="bottomLeft" state="frozen"/>
      <selection activeCell="C17" sqref="C17"/>
      <selection pane="bottomLeft" activeCell="E481" sqref="E481"/>
    </sheetView>
  </sheetViews>
  <sheetFormatPr defaultColWidth="9" defaultRowHeight="12.9"/>
  <cols>
    <col min="1" max="1" width="6.75" style="13" customWidth="1"/>
    <col min="2" max="2" width="60.75" style="105" customWidth="1"/>
    <col min="3" max="4" width="7.75" style="14" customWidth="1"/>
    <col min="5" max="5" width="10.75" style="15" customWidth="1"/>
    <col min="6" max="6" width="15.75" style="15" customWidth="1"/>
    <col min="7" max="11" width="9" style="12"/>
    <col min="12" max="253" width="9" style="13"/>
    <col min="254" max="254" width="48" style="13" customWidth="1"/>
    <col min="255" max="255" width="9" style="13"/>
    <col min="256" max="256" width="6" style="13" bestFit="1" customWidth="1"/>
    <col min="257" max="258" width="13.125" style="13" customWidth="1"/>
    <col min="259" max="509" width="9" style="13"/>
    <col min="510" max="510" width="48" style="13" customWidth="1"/>
    <col min="511" max="511" width="9" style="13"/>
    <col min="512" max="512" width="6" style="13" bestFit="1" customWidth="1"/>
    <col min="513" max="514" width="13.125" style="13" customWidth="1"/>
    <col min="515" max="765" width="9" style="13"/>
    <col min="766" max="766" width="48" style="13" customWidth="1"/>
    <col min="767" max="767" width="9" style="13"/>
    <col min="768" max="768" width="6" style="13" bestFit="1" customWidth="1"/>
    <col min="769" max="770" width="13.125" style="13" customWidth="1"/>
    <col min="771" max="1021" width="9" style="13"/>
    <col min="1022" max="1022" width="48" style="13" customWidth="1"/>
    <col min="1023" max="1023" width="9" style="13"/>
    <col min="1024" max="1024" width="6" style="13" bestFit="1" customWidth="1"/>
    <col min="1025" max="1026" width="13.125" style="13" customWidth="1"/>
    <col min="1027" max="1277" width="9" style="13"/>
    <col min="1278" max="1278" width="48" style="13" customWidth="1"/>
    <col min="1279" max="1279" width="9" style="13"/>
    <col min="1280" max="1280" width="6" style="13" bestFit="1" customWidth="1"/>
    <col min="1281" max="1282" width="13.125" style="13" customWidth="1"/>
    <col min="1283" max="1533" width="9" style="13"/>
    <col min="1534" max="1534" width="48" style="13" customWidth="1"/>
    <col min="1535" max="1535" width="9" style="13"/>
    <col min="1536" max="1536" width="6" style="13" bestFit="1" customWidth="1"/>
    <col min="1537" max="1538" width="13.125" style="13" customWidth="1"/>
    <col min="1539" max="1789" width="9" style="13"/>
    <col min="1790" max="1790" width="48" style="13" customWidth="1"/>
    <col min="1791" max="1791" width="9" style="13"/>
    <col min="1792" max="1792" width="6" style="13" bestFit="1" customWidth="1"/>
    <col min="1793" max="1794" width="13.125" style="13" customWidth="1"/>
    <col min="1795" max="2045" width="9" style="13"/>
    <col min="2046" max="2046" width="48" style="13" customWidth="1"/>
    <col min="2047" max="2047" width="9" style="13"/>
    <col min="2048" max="2048" width="6" style="13" bestFit="1" customWidth="1"/>
    <col min="2049" max="2050" width="13.125" style="13" customWidth="1"/>
    <col min="2051" max="2301" width="9" style="13"/>
    <col min="2302" max="2302" width="48" style="13" customWidth="1"/>
    <col min="2303" max="2303" width="9" style="13"/>
    <col min="2304" max="2304" width="6" style="13" bestFit="1" customWidth="1"/>
    <col min="2305" max="2306" width="13.125" style="13" customWidth="1"/>
    <col min="2307" max="2557" width="9" style="13"/>
    <col min="2558" max="2558" width="48" style="13" customWidth="1"/>
    <col min="2559" max="2559" width="9" style="13"/>
    <col min="2560" max="2560" width="6" style="13" bestFit="1" customWidth="1"/>
    <col min="2561" max="2562" width="13.125" style="13" customWidth="1"/>
    <col min="2563" max="2813" width="9" style="13"/>
    <col min="2814" max="2814" width="48" style="13" customWidth="1"/>
    <col min="2815" max="2815" width="9" style="13"/>
    <col min="2816" max="2816" width="6" style="13" bestFit="1" customWidth="1"/>
    <col min="2817" max="2818" width="13.125" style="13" customWidth="1"/>
    <col min="2819" max="3069" width="9" style="13"/>
    <col min="3070" max="3070" width="48" style="13" customWidth="1"/>
    <col min="3071" max="3071" width="9" style="13"/>
    <col min="3072" max="3072" width="6" style="13" bestFit="1" customWidth="1"/>
    <col min="3073" max="3074" width="13.125" style="13" customWidth="1"/>
    <col min="3075" max="3325" width="9" style="13"/>
    <col min="3326" max="3326" width="48" style="13" customWidth="1"/>
    <col min="3327" max="3327" width="9" style="13"/>
    <col min="3328" max="3328" width="6" style="13" bestFit="1" customWidth="1"/>
    <col min="3329" max="3330" width="13.125" style="13" customWidth="1"/>
    <col min="3331" max="3581" width="9" style="13"/>
    <col min="3582" max="3582" width="48" style="13" customWidth="1"/>
    <col min="3583" max="3583" width="9" style="13"/>
    <col min="3584" max="3584" width="6" style="13" bestFit="1" customWidth="1"/>
    <col min="3585" max="3586" width="13.125" style="13" customWidth="1"/>
    <col min="3587" max="3837" width="9" style="13"/>
    <col min="3838" max="3838" width="48" style="13" customWidth="1"/>
    <col min="3839" max="3839" width="9" style="13"/>
    <col min="3840" max="3840" width="6" style="13" bestFit="1" customWidth="1"/>
    <col min="3841" max="3842" width="13.125" style="13" customWidth="1"/>
    <col min="3843" max="4093" width="9" style="13"/>
    <col min="4094" max="4094" width="48" style="13" customWidth="1"/>
    <col min="4095" max="4095" width="9" style="13"/>
    <col min="4096" max="4096" width="6" style="13" bestFit="1" customWidth="1"/>
    <col min="4097" max="4098" width="13.125" style="13" customWidth="1"/>
    <col min="4099" max="4349" width="9" style="13"/>
    <col min="4350" max="4350" width="48" style="13" customWidth="1"/>
    <col min="4351" max="4351" width="9" style="13"/>
    <col min="4352" max="4352" width="6" style="13" bestFit="1" customWidth="1"/>
    <col min="4353" max="4354" width="13.125" style="13" customWidth="1"/>
    <col min="4355" max="4605" width="9" style="13"/>
    <col min="4606" max="4606" width="48" style="13" customWidth="1"/>
    <col min="4607" max="4607" width="9" style="13"/>
    <col min="4608" max="4608" width="6" style="13" bestFit="1" customWidth="1"/>
    <col min="4609" max="4610" width="13.125" style="13" customWidth="1"/>
    <col min="4611" max="4861" width="9" style="13"/>
    <col min="4862" max="4862" width="48" style="13" customWidth="1"/>
    <col min="4863" max="4863" width="9" style="13"/>
    <col min="4864" max="4864" width="6" style="13" bestFit="1" customWidth="1"/>
    <col min="4865" max="4866" width="13.125" style="13" customWidth="1"/>
    <col min="4867" max="5117" width="9" style="13"/>
    <col min="5118" max="5118" width="48" style="13" customWidth="1"/>
    <col min="5119" max="5119" width="9" style="13"/>
    <col min="5120" max="5120" width="6" style="13" bestFit="1" customWidth="1"/>
    <col min="5121" max="5122" width="13.125" style="13" customWidth="1"/>
    <col min="5123" max="5373" width="9" style="13"/>
    <col min="5374" max="5374" width="48" style="13" customWidth="1"/>
    <col min="5375" max="5375" width="9" style="13"/>
    <col min="5376" max="5376" width="6" style="13" bestFit="1" customWidth="1"/>
    <col min="5377" max="5378" width="13.125" style="13" customWidth="1"/>
    <col min="5379" max="5629" width="9" style="13"/>
    <col min="5630" max="5630" width="48" style="13" customWidth="1"/>
    <col min="5631" max="5631" width="9" style="13"/>
    <col min="5632" max="5632" width="6" style="13" bestFit="1" customWidth="1"/>
    <col min="5633" max="5634" width="13.125" style="13" customWidth="1"/>
    <col min="5635" max="5885" width="9" style="13"/>
    <col min="5886" max="5886" width="48" style="13" customWidth="1"/>
    <col min="5887" max="5887" width="9" style="13"/>
    <col min="5888" max="5888" width="6" style="13" bestFit="1" customWidth="1"/>
    <col min="5889" max="5890" width="13.125" style="13" customWidth="1"/>
    <col min="5891" max="6141" width="9" style="13"/>
    <col min="6142" max="6142" width="48" style="13" customWidth="1"/>
    <col min="6143" max="6143" width="9" style="13"/>
    <col min="6144" max="6144" width="6" style="13" bestFit="1" customWidth="1"/>
    <col min="6145" max="6146" width="13.125" style="13" customWidth="1"/>
    <col min="6147" max="6397" width="9" style="13"/>
    <col min="6398" max="6398" width="48" style="13" customWidth="1"/>
    <col min="6399" max="6399" width="9" style="13"/>
    <col min="6400" max="6400" width="6" style="13" bestFit="1" customWidth="1"/>
    <col min="6401" max="6402" width="13.125" style="13" customWidth="1"/>
    <col min="6403" max="6653" width="9" style="13"/>
    <col min="6654" max="6654" width="48" style="13" customWidth="1"/>
    <col min="6655" max="6655" width="9" style="13"/>
    <col min="6656" max="6656" width="6" style="13" bestFit="1" customWidth="1"/>
    <col min="6657" max="6658" width="13.125" style="13" customWidth="1"/>
    <col min="6659" max="6909" width="9" style="13"/>
    <col min="6910" max="6910" width="48" style="13" customWidth="1"/>
    <col min="6911" max="6911" width="9" style="13"/>
    <col min="6912" max="6912" width="6" style="13" bestFit="1" customWidth="1"/>
    <col min="6913" max="6914" width="13.125" style="13" customWidth="1"/>
    <col min="6915" max="7165" width="9" style="13"/>
    <col min="7166" max="7166" width="48" style="13" customWidth="1"/>
    <col min="7167" max="7167" width="9" style="13"/>
    <col min="7168" max="7168" width="6" style="13" bestFit="1" customWidth="1"/>
    <col min="7169" max="7170" width="13.125" style="13" customWidth="1"/>
    <col min="7171" max="7421" width="9" style="13"/>
    <col min="7422" max="7422" width="48" style="13" customWidth="1"/>
    <col min="7423" max="7423" width="9" style="13"/>
    <col min="7424" max="7424" width="6" style="13" bestFit="1" customWidth="1"/>
    <col min="7425" max="7426" width="13.125" style="13" customWidth="1"/>
    <col min="7427" max="7677" width="9" style="13"/>
    <col min="7678" max="7678" width="48" style="13" customWidth="1"/>
    <col min="7679" max="7679" width="9" style="13"/>
    <col min="7680" max="7680" width="6" style="13" bestFit="1" customWidth="1"/>
    <col min="7681" max="7682" width="13.125" style="13" customWidth="1"/>
    <col min="7683" max="7933" width="9" style="13"/>
    <col min="7934" max="7934" width="48" style="13" customWidth="1"/>
    <col min="7935" max="7935" width="9" style="13"/>
    <col min="7936" max="7936" width="6" style="13" bestFit="1" customWidth="1"/>
    <col min="7937" max="7938" width="13.125" style="13" customWidth="1"/>
    <col min="7939" max="8189" width="9" style="13"/>
    <col min="8190" max="8190" width="48" style="13" customWidth="1"/>
    <col min="8191" max="8191" width="9" style="13"/>
    <col min="8192" max="8192" width="6" style="13" bestFit="1" customWidth="1"/>
    <col min="8193" max="8194" width="13.125" style="13" customWidth="1"/>
    <col min="8195" max="8445" width="9" style="13"/>
    <col min="8446" max="8446" width="48" style="13" customWidth="1"/>
    <col min="8447" max="8447" width="9" style="13"/>
    <col min="8448" max="8448" width="6" style="13" bestFit="1" customWidth="1"/>
    <col min="8449" max="8450" width="13.125" style="13" customWidth="1"/>
    <col min="8451" max="8701" width="9" style="13"/>
    <col min="8702" max="8702" width="48" style="13" customWidth="1"/>
    <col min="8703" max="8703" width="9" style="13"/>
    <col min="8704" max="8704" width="6" style="13" bestFit="1" customWidth="1"/>
    <col min="8705" max="8706" width="13.125" style="13" customWidth="1"/>
    <col min="8707" max="8957" width="9" style="13"/>
    <col min="8958" max="8958" width="48" style="13" customWidth="1"/>
    <col min="8959" max="8959" width="9" style="13"/>
    <col min="8960" max="8960" width="6" style="13" bestFit="1" customWidth="1"/>
    <col min="8961" max="8962" width="13.125" style="13" customWidth="1"/>
    <col min="8963" max="9213" width="9" style="13"/>
    <col min="9214" max="9214" width="48" style="13" customWidth="1"/>
    <col min="9215" max="9215" width="9" style="13"/>
    <col min="9216" max="9216" width="6" style="13" bestFit="1" customWidth="1"/>
    <col min="9217" max="9218" width="13.125" style="13" customWidth="1"/>
    <col min="9219" max="9469" width="9" style="13"/>
    <col min="9470" max="9470" width="48" style="13" customWidth="1"/>
    <col min="9471" max="9471" width="9" style="13"/>
    <col min="9472" max="9472" width="6" style="13" bestFit="1" customWidth="1"/>
    <col min="9473" max="9474" width="13.125" style="13" customWidth="1"/>
    <col min="9475" max="9725" width="9" style="13"/>
    <col min="9726" max="9726" width="48" style="13" customWidth="1"/>
    <col min="9727" max="9727" width="9" style="13"/>
    <col min="9728" max="9728" width="6" style="13" bestFit="1" customWidth="1"/>
    <col min="9729" max="9730" width="13.125" style="13" customWidth="1"/>
    <col min="9731" max="9981" width="9" style="13"/>
    <col min="9982" max="9982" width="48" style="13" customWidth="1"/>
    <col min="9983" max="9983" width="9" style="13"/>
    <col min="9984" max="9984" width="6" style="13" bestFit="1" customWidth="1"/>
    <col min="9985" max="9986" width="13.125" style="13" customWidth="1"/>
    <col min="9987" max="10237" width="9" style="13"/>
    <col min="10238" max="10238" width="48" style="13" customWidth="1"/>
    <col min="10239" max="10239" width="9" style="13"/>
    <col min="10240" max="10240" width="6" style="13" bestFit="1" customWidth="1"/>
    <col min="10241" max="10242" width="13.125" style="13" customWidth="1"/>
    <col min="10243" max="10493" width="9" style="13"/>
    <col min="10494" max="10494" width="48" style="13" customWidth="1"/>
    <col min="10495" max="10495" width="9" style="13"/>
    <col min="10496" max="10496" width="6" style="13" bestFit="1" customWidth="1"/>
    <col min="10497" max="10498" width="13.125" style="13" customWidth="1"/>
    <col min="10499" max="10749" width="9" style="13"/>
    <col min="10750" max="10750" width="48" style="13" customWidth="1"/>
    <col min="10751" max="10751" width="9" style="13"/>
    <col min="10752" max="10752" width="6" style="13" bestFit="1" customWidth="1"/>
    <col min="10753" max="10754" width="13.125" style="13" customWidth="1"/>
    <col min="10755" max="11005" width="9" style="13"/>
    <col min="11006" max="11006" width="48" style="13" customWidth="1"/>
    <col min="11007" max="11007" width="9" style="13"/>
    <col min="11008" max="11008" width="6" style="13" bestFit="1" customWidth="1"/>
    <col min="11009" max="11010" width="13.125" style="13" customWidth="1"/>
    <col min="11011" max="11261" width="9" style="13"/>
    <col min="11262" max="11262" width="48" style="13" customWidth="1"/>
    <col min="11263" max="11263" width="9" style="13"/>
    <col min="11264" max="11264" width="6" style="13" bestFit="1" customWidth="1"/>
    <col min="11265" max="11266" width="13.125" style="13" customWidth="1"/>
    <col min="11267" max="11517" width="9" style="13"/>
    <col min="11518" max="11518" width="48" style="13" customWidth="1"/>
    <col min="11519" max="11519" width="9" style="13"/>
    <col min="11520" max="11520" width="6" style="13" bestFit="1" customWidth="1"/>
    <col min="11521" max="11522" width="13.125" style="13" customWidth="1"/>
    <col min="11523" max="11773" width="9" style="13"/>
    <col min="11774" max="11774" width="48" style="13" customWidth="1"/>
    <col min="11775" max="11775" width="9" style="13"/>
    <col min="11776" max="11776" width="6" style="13" bestFit="1" customWidth="1"/>
    <col min="11777" max="11778" width="13.125" style="13" customWidth="1"/>
    <col min="11779" max="12029" width="9" style="13"/>
    <col min="12030" max="12030" width="48" style="13" customWidth="1"/>
    <col min="12031" max="12031" width="9" style="13"/>
    <col min="12032" max="12032" width="6" style="13" bestFit="1" customWidth="1"/>
    <col min="12033" max="12034" width="13.125" style="13" customWidth="1"/>
    <col min="12035" max="12285" width="9" style="13"/>
    <col min="12286" max="12286" width="48" style="13" customWidth="1"/>
    <col min="12287" max="12287" width="9" style="13"/>
    <col min="12288" max="12288" width="6" style="13" bestFit="1" customWidth="1"/>
    <col min="12289" max="12290" width="13.125" style="13" customWidth="1"/>
    <col min="12291" max="12541" width="9" style="13"/>
    <col min="12542" max="12542" width="48" style="13" customWidth="1"/>
    <col min="12543" max="12543" width="9" style="13"/>
    <col min="12544" max="12544" width="6" style="13" bestFit="1" customWidth="1"/>
    <col min="12545" max="12546" width="13.125" style="13" customWidth="1"/>
    <col min="12547" max="12797" width="9" style="13"/>
    <col min="12798" max="12798" width="48" style="13" customWidth="1"/>
    <col min="12799" max="12799" width="9" style="13"/>
    <col min="12800" max="12800" width="6" style="13" bestFit="1" customWidth="1"/>
    <col min="12801" max="12802" width="13.125" style="13" customWidth="1"/>
    <col min="12803" max="13053" width="9" style="13"/>
    <col min="13054" max="13054" width="48" style="13" customWidth="1"/>
    <col min="13055" max="13055" width="9" style="13"/>
    <col min="13056" max="13056" width="6" style="13" bestFit="1" customWidth="1"/>
    <col min="13057" max="13058" width="13.125" style="13" customWidth="1"/>
    <col min="13059" max="13309" width="9" style="13"/>
    <col min="13310" max="13310" width="48" style="13" customWidth="1"/>
    <col min="13311" max="13311" width="9" style="13"/>
    <col min="13312" max="13312" width="6" style="13" bestFit="1" customWidth="1"/>
    <col min="13313" max="13314" width="13.125" style="13" customWidth="1"/>
    <col min="13315" max="13565" width="9" style="13"/>
    <col min="13566" max="13566" width="48" style="13" customWidth="1"/>
    <col min="13567" max="13567" width="9" style="13"/>
    <col min="13568" max="13568" width="6" style="13" bestFit="1" customWidth="1"/>
    <col min="13569" max="13570" width="13.125" style="13" customWidth="1"/>
    <col min="13571" max="13821" width="9" style="13"/>
    <col min="13822" max="13822" width="48" style="13" customWidth="1"/>
    <col min="13823" max="13823" width="9" style="13"/>
    <col min="13824" max="13824" width="6" style="13" bestFit="1" customWidth="1"/>
    <col min="13825" max="13826" width="13.125" style="13" customWidth="1"/>
    <col min="13827" max="14077" width="9" style="13"/>
    <col min="14078" max="14078" width="48" style="13" customWidth="1"/>
    <col min="14079" max="14079" width="9" style="13"/>
    <col min="14080" max="14080" width="6" style="13" bestFit="1" customWidth="1"/>
    <col min="14081" max="14082" width="13.125" style="13" customWidth="1"/>
    <col min="14083" max="14333" width="9" style="13"/>
    <col min="14334" max="14334" width="48" style="13" customWidth="1"/>
    <col min="14335" max="14335" width="9" style="13"/>
    <col min="14336" max="14336" width="6" style="13" bestFit="1" customWidth="1"/>
    <col min="14337" max="14338" width="13.125" style="13" customWidth="1"/>
    <col min="14339" max="14589" width="9" style="13"/>
    <col min="14590" max="14590" width="48" style="13" customWidth="1"/>
    <col min="14591" max="14591" width="9" style="13"/>
    <col min="14592" max="14592" width="6" style="13" bestFit="1" customWidth="1"/>
    <col min="14593" max="14594" width="13.125" style="13" customWidth="1"/>
    <col min="14595" max="14845" width="9" style="13"/>
    <col min="14846" max="14846" width="48" style="13" customWidth="1"/>
    <col min="14847" max="14847" width="9" style="13"/>
    <col min="14848" max="14848" width="6" style="13" bestFit="1" customWidth="1"/>
    <col min="14849" max="14850" width="13.125" style="13" customWidth="1"/>
    <col min="14851" max="15101" width="9" style="13"/>
    <col min="15102" max="15102" width="48" style="13" customWidth="1"/>
    <col min="15103" max="15103" width="9" style="13"/>
    <col min="15104" max="15104" width="6" style="13" bestFit="1" customWidth="1"/>
    <col min="15105" max="15106" width="13.125" style="13" customWidth="1"/>
    <col min="15107" max="15357" width="9" style="13"/>
    <col min="15358" max="15358" width="48" style="13" customWidth="1"/>
    <col min="15359" max="15359" width="9" style="13"/>
    <col min="15360" max="15360" width="6" style="13" bestFit="1" customWidth="1"/>
    <col min="15361" max="15362" width="13.125" style="13" customWidth="1"/>
    <col min="15363" max="15613" width="9" style="13"/>
    <col min="15614" max="15614" width="48" style="13" customWidth="1"/>
    <col min="15615" max="15615" width="9" style="13"/>
    <col min="15616" max="15616" width="6" style="13" bestFit="1" customWidth="1"/>
    <col min="15617" max="15618" width="13.125" style="13" customWidth="1"/>
    <col min="15619" max="15869" width="9" style="13"/>
    <col min="15870" max="15870" width="48" style="13" customWidth="1"/>
    <col min="15871" max="15871" width="9" style="13"/>
    <col min="15872" max="15872" width="6" style="13" bestFit="1" customWidth="1"/>
    <col min="15873" max="15874" width="13.125" style="13" customWidth="1"/>
    <col min="15875" max="16125" width="9" style="13"/>
    <col min="16126" max="16126" width="48" style="13" customWidth="1"/>
    <col min="16127" max="16127" width="9" style="13"/>
    <col min="16128" max="16128" width="6" style="13" bestFit="1" customWidth="1"/>
    <col min="16129" max="16130" width="13.125" style="13" customWidth="1"/>
    <col min="16131" max="16384" width="9" style="13"/>
  </cols>
  <sheetData>
    <row r="1" spans="1:251" s="64" customFormat="1" ht="13.6">
      <c r="A1" s="60" t="s">
        <v>149</v>
      </c>
      <c r="B1" s="51" t="s">
        <v>107</v>
      </c>
      <c r="C1" s="61"/>
      <c r="D1" s="61"/>
      <c r="E1" s="62" t="s">
        <v>40</v>
      </c>
      <c r="F1" s="63">
        <f>SUBTOTAL(9,F5:F496)</f>
        <v>0</v>
      </c>
    </row>
    <row r="2" spans="1:251" s="11" customFormat="1" ht="13.6">
      <c r="A2" s="7"/>
      <c r="B2" s="78"/>
      <c r="C2" s="8"/>
      <c r="D2" s="8"/>
      <c r="E2" s="9"/>
      <c r="F2" s="9"/>
      <c r="G2" s="10"/>
      <c r="H2" s="10"/>
      <c r="I2" s="10"/>
      <c r="J2" s="10"/>
      <c r="K2" s="10"/>
    </row>
    <row r="3" spans="1:251" s="64" customFormat="1" ht="13.6">
      <c r="A3" s="60"/>
      <c r="B3" s="51" t="s">
        <v>56</v>
      </c>
      <c r="C3" s="61" t="s">
        <v>57</v>
      </c>
      <c r="D3" s="61" t="s">
        <v>60</v>
      </c>
      <c r="E3" s="65" t="s">
        <v>58</v>
      </c>
      <c r="F3" s="63" t="s">
        <v>59</v>
      </c>
    </row>
    <row r="4" spans="1:251" s="64" customFormat="1" ht="13.6">
      <c r="A4" s="60"/>
      <c r="B4" s="51"/>
      <c r="C4" s="61"/>
      <c r="D4" s="61"/>
      <c r="E4" s="255"/>
      <c r="F4" s="63"/>
    </row>
    <row r="5" spans="1:251" s="104" customFormat="1" ht="13.6">
      <c r="B5" s="51" t="s">
        <v>456</v>
      </c>
      <c r="C5" s="108"/>
      <c r="D5" s="108"/>
      <c r="E5" s="279"/>
      <c r="F5" s="107"/>
    </row>
    <row r="6" spans="1:251" s="89" customFormat="1">
      <c r="A6" s="222"/>
      <c r="B6" s="97"/>
      <c r="C6" s="91"/>
      <c r="D6" s="91"/>
      <c r="E6" s="92"/>
      <c r="F6" s="93"/>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c r="IJ6" s="94"/>
      <c r="IK6" s="94"/>
      <c r="IL6" s="94"/>
      <c r="IM6" s="94"/>
      <c r="IN6" s="94"/>
      <c r="IO6" s="94"/>
      <c r="IP6" s="94"/>
      <c r="IQ6" s="94"/>
    </row>
    <row r="7" spans="1:251" s="89" customFormat="1" ht="64.55">
      <c r="A7" s="206">
        <f>MAX($A$4:A6)+1</f>
        <v>1</v>
      </c>
      <c r="B7" s="90" t="s">
        <v>117</v>
      </c>
      <c r="C7" s="91"/>
      <c r="D7" s="91"/>
      <c r="E7" s="92"/>
      <c r="F7" s="93"/>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4"/>
      <c r="DU7" s="94"/>
      <c r="DV7" s="94"/>
      <c r="DW7" s="94"/>
      <c r="DX7" s="94"/>
      <c r="DY7" s="94"/>
      <c r="DZ7" s="94"/>
      <c r="EA7" s="94"/>
      <c r="EB7" s="94"/>
      <c r="EC7" s="94"/>
      <c r="ED7" s="94"/>
      <c r="EE7" s="94"/>
      <c r="EF7" s="94"/>
      <c r="EG7" s="94"/>
      <c r="EH7" s="94"/>
      <c r="EI7" s="94"/>
      <c r="EJ7" s="94"/>
      <c r="EK7" s="94"/>
      <c r="EL7" s="94"/>
      <c r="EM7" s="94"/>
      <c r="EN7" s="94"/>
      <c r="EO7" s="94"/>
      <c r="EP7" s="94"/>
      <c r="EQ7" s="94"/>
      <c r="ER7" s="94"/>
      <c r="ES7" s="94"/>
      <c r="ET7" s="94"/>
      <c r="EU7" s="94"/>
      <c r="EV7" s="94"/>
      <c r="EW7" s="94"/>
      <c r="EX7" s="94"/>
      <c r="EY7" s="94"/>
      <c r="EZ7" s="94"/>
      <c r="FA7" s="94"/>
      <c r="FB7" s="94"/>
      <c r="FC7" s="94"/>
      <c r="FD7" s="94"/>
      <c r="FE7" s="94"/>
      <c r="FF7" s="94"/>
      <c r="FG7" s="94"/>
      <c r="FH7" s="94"/>
      <c r="FI7" s="94"/>
      <c r="FJ7" s="94"/>
      <c r="FK7" s="94"/>
      <c r="FL7" s="94"/>
      <c r="FM7" s="94"/>
      <c r="FN7" s="94"/>
      <c r="FO7" s="94"/>
      <c r="FP7" s="94"/>
      <c r="FQ7" s="94"/>
      <c r="FR7" s="94"/>
      <c r="FS7" s="94"/>
      <c r="FT7" s="94"/>
      <c r="FU7" s="94"/>
      <c r="FV7" s="94"/>
      <c r="FW7" s="94"/>
      <c r="FX7" s="94"/>
      <c r="FY7" s="94"/>
      <c r="FZ7" s="94"/>
      <c r="GA7" s="94"/>
      <c r="GB7" s="94"/>
      <c r="GC7" s="94"/>
      <c r="GD7" s="94"/>
      <c r="GE7" s="94"/>
      <c r="GF7" s="94"/>
      <c r="GG7" s="94"/>
      <c r="GH7" s="94"/>
      <c r="GI7" s="94"/>
      <c r="GJ7" s="94"/>
      <c r="GK7" s="94"/>
      <c r="GL7" s="94"/>
      <c r="GM7" s="94"/>
      <c r="GN7" s="94"/>
      <c r="GO7" s="94"/>
      <c r="GP7" s="94"/>
      <c r="GQ7" s="94"/>
      <c r="GR7" s="94"/>
      <c r="GS7" s="94"/>
      <c r="GT7" s="94"/>
      <c r="GU7" s="94"/>
      <c r="GV7" s="94"/>
      <c r="GW7" s="94"/>
      <c r="GX7" s="94"/>
      <c r="GY7" s="94"/>
      <c r="GZ7" s="94"/>
      <c r="HA7" s="94"/>
      <c r="HB7" s="94"/>
      <c r="HC7" s="94"/>
      <c r="HD7" s="94"/>
      <c r="HE7" s="94"/>
      <c r="HF7" s="94"/>
      <c r="HG7" s="94"/>
      <c r="HH7" s="94"/>
      <c r="HI7" s="94"/>
      <c r="HJ7" s="94"/>
      <c r="HK7" s="94"/>
      <c r="HL7" s="94"/>
      <c r="HM7" s="94"/>
      <c r="HN7" s="94"/>
      <c r="HO7" s="94"/>
      <c r="HP7" s="94"/>
      <c r="HQ7" s="94"/>
      <c r="HR7" s="94"/>
      <c r="HS7" s="94"/>
      <c r="HT7" s="94"/>
      <c r="HU7" s="94"/>
      <c r="HV7" s="94"/>
      <c r="HW7" s="94"/>
      <c r="HX7" s="94"/>
      <c r="HY7" s="94"/>
      <c r="HZ7" s="94"/>
      <c r="IA7" s="94"/>
      <c r="IB7" s="94"/>
      <c r="IC7" s="94"/>
      <c r="ID7" s="94"/>
      <c r="IE7" s="94"/>
      <c r="IF7" s="94"/>
      <c r="IG7" s="94"/>
      <c r="IH7" s="94"/>
      <c r="II7" s="94"/>
      <c r="IJ7" s="94"/>
      <c r="IK7" s="94"/>
      <c r="IL7" s="94"/>
      <c r="IM7" s="94"/>
      <c r="IN7" s="94"/>
      <c r="IO7" s="94"/>
      <c r="IP7" s="94"/>
      <c r="IQ7" s="94"/>
    </row>
    <row r="8" spans="1:251" s="89" customFormat="1">
      <c r="A8" s="222"/>
      <c r="B8" s="90"/>
      <c r="C8" s="91"/>
      <c r="D8" s="91"/>
      <c r="E8" s="92"/>
      <c r="F8" s="93"/>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c r="FJ8" s="94"/>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94"/>
      <c r="GZ8" s="94"/>
      <c r="HA8" s="94"/>
      <c r="HB8" s="94"/>
      <c r="HC8" s="94"/>
      <c r="HD8" s="94"/>
      <c r="HE8" s="94"/>
      <c r="HF8" s="94"/>
      <c r="HG8" s="94"/>
      <c r="HH8" s="94"/>
      <c r="HI8" s="94"/>
      <c r="HJ8" s="94"/>
      <c r="HK8" s="94"/>
      <c r="HL8" s="94"/>
      <c r="HM8" s="94"/>
      <c r="HN8" s="94"/>
      <c r="HO8" s="94"/>
      <c r="HP8" s="94"/>
      <c r="HQ8" s="94"/>
      <c r="HR8" s="94"/>
      <c r="HS8" s="94"/>
      <c r="HT8" s="94"/>
      <c r="HU8" s="94"/>
      <c r="HV8" s="94"/>
      <c r="HW8" s="94"/>
      <c r="HX8" s="94"/>
      <c r="HY8" s="94"/>
      <c r="HZ8" s="94"/>
      <c r="IA8" s="94"/>
      <c r="IB8" s="94"/>
      <c r="IC8" s="94"/>
      <c r="ID8" s="94"/>
      <c r="IE8" s="94"/>
      <c r="IF8" s="94"/>
      <c r="IG8" s="94"/>
      <c r="IH8" s="94"/>
      <c r="II8" s="94"/>
      <c r="IJ8" s="94"/>
      <c r="IK8" s="94"/>
      <c r="IL8" s="94"/>
      <c r="IM8" s="94"/>
      <c r="IN8" s="94"/>
      <c r="IO8" s="94"/>
      <c r="IP8" s="94"/>
      <c r="IQ8" s="94"/>
    </row>
    <row r="9" spans="1:251" s="89" customFormat="1">
      <c r="A9" s="222"/>
      <c r="B9" s="90" t="s">
        <v>457</v>
      </c>
      <c r="C9" s="91"/>
      <c r="D9" s="91"/>
      <c r="E9" s="92"/>
      <c r="F9" s="93"/>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4"/>
      <c r="EK9" s="94"/>
      <c r="EL9" s="94"/>
      <c r="EM9" s="94"/>
      <c r="EN9" s="94"/>
      <c r="EO9" s="94"/>
      <c r="EP9" s="94"/>
      <c r="EQ9" s="94"/>
      <c r="ER9" s="94"/>
      <c r="ES9" s="94"/>
      <c r="ET9" s="94"/>
      <c r="EU9" s="94"/>
      <c r="EV9" s="94"/>
      <c r="EW9" s="94"/>
      <c r="EX9" s="94"/>
      <c r="EY9" s="94"/>
      <c r="EZ9" s="94"/>
      <c r="FA9" s="94"/>
      <c r="FB9" s="94"/>
      <c r="FC9" s="94"/>
      <c r="FD9" s="94"/>
      <c r="FE9" s="94"/>
      <c r="FF9" s="94"/>
      <c r="FG9" s="94"/>
      <c r="FH9" s="94"/>
      <c r="FI9" s="94"/>
      <c r="FJ9" s="94"/>
      <c r="FK9" s="94"/>
      <c r="FL9" s="94"/>
      <c r="FM9" s="94"/>
      <c r="FN9" s="94"/>
      <c r="FO9" s="94"/>
      <c r="FP9" s="94"/>
      <c r="FQ9" s="94"/>
      <c r="FR9" s="94"/>
      <c r="FS9" s="94"/>
      <c r="FT9" s="94"/>
      <c r="FU9" s="94"/>
      <c r="FV9" s="94"/>
      <c r="FW9" s="94"/>
      <c r="FX9" s="94"/>
      <c r="FY9" s="94"/>
      <c r="FZ9" s="94"/>
      <c r="GA9" s="94"/>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c r="HB9" s="94"/>
      <c r="HC9" s="94"/>
      <c r="HD9" s="94"/>
      <c r="HE9" s="94"/>
      <c r="HF9" s="94"/>
      <c r="HG9" s="94"/>
      <c r="HH9" s="94"/>
      <c r="HI9" s="94"/>
      <c r="HJ9" s="94"/>
      <c r="HK9" s="94"/>
      <c r="HL9" s="94"/>
      <c r="HM9" s="94"/>
      <c r="HN9" s="94"/>
      <c r="HO9" s="94"/>
      <c r="HP9" s="94"/>
      <c r="HQ9" s="94"/>
      <c r="HR9" s="94"/>
      <c r="HS9" s="94"/>
      <c r="HT9" s="94"/>
      <c r="HU9" s="94"/>
      <c r="HV9" s="94"/>
      <c r="HW9" s="94"/>
      <c r="HX9" s="94"/>
      <c r="HY9" s="94"/>
      <c r="HZ9" s="94"/>
      <c r="IA9" s="94"/>
      <c r="IB9" s="94"/>
      <c r="IC9" s="94"/>
      <c r="ID9" s="94"/>
      <c r="IE9" s="94"/>
      <c r="IF9" s="94"/>
      <c r="IG9" s="94"/>
      <c r="IH9" s="94"/>
      <c r="II9" s="94"/>
      <c r="IJ9" s="94"/>
      <c r="IK9" s="94"/>
      <c r="IL9" s="94"/>
      <c r="IM9" s="94"/>
      <c r="IN9" s="94"/>
      <c r="IO9" s="94"/>
      <c r="IP9" s="94"/>
      <c r="IQ9" s="94"/>
    </row>
    <row r="10" spans="1:251" s="89" customFormat="1">
      <c r="A10" s="222"/>
      <c r="B10" s="90" t="s">
        <v>458</v>
      </c>
      <c r="C10" s="91"/>
      <c r="D10" s="91"/>
      <c r="E10" s="92"/>
      <c r="F10" s="93"/>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c r="DE10" s="94"/>
      <c r="DF10" s="94"/>
      <c r="DG10" s="94"/>
      <c r="DH10" s="94"/>
      <c r="DI10" s="94"/>
      <c r="DJ10" s="94"/>
      <c r="DK10" s="94"/>
      <c r="DL10" s="94"/>
      <c r="DM10" s="94"/>
      <c r="DN10" s="94"/>
      <c r="DO10" s="94"/>
      <c r="DP10" s="94"/>
      <c r="DQ10" s="94"/>
      <c r="DR10" s="94"/>
      <c r="DS10" s="94"/>
      <c r="DT10" s="94"/>
      <c r="DU10" s="94"/>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94"/>
      <c r="FK10" s="94"/>
      <c r="FL10" s="94"/>
      <c r="FM10" s="94"/>
      <c r="FN10" s="94"/>
      <c r="FO10" s="94"/>
      <c r="FP10" s="94"/>
      <c r="FQ10" s="94"/>
      <c r="FR10" s="94"/>
      <c r="FS10" s="94"/>
      <c r="FT10" s="94"/>
      <c r="FU10" s="94"/>
      <c r="FV10" s="94"/>
      <c r="FW10" s="94"/>
      <c r="FX10" s="94"/>
      <c r="FY10" s="94"/>
      <c r="FZ10" s="94"/>
      <c r="GA10" s="94"/>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c r="HB10" s="94"/>
      <c r="HC10" s="94"/>
      <c r="HD10" s="94"/>
      <c r="HE10" s="94"/>
      <c r="HF10" s="94"/>
      <c r="HG10" s="94"/>
      <c r="HH10" s="94"/>
      <c r="HI10" s="94"/>
      <c r="HJ10" s="94"/>
      <c r="HK10" s="94"/>
      <c r="HL10" s="94"/>
      <c r="HM10" s="94"/>
      <c r="HN10" s="94"/>
      <c r="HO10" s="94"/>
      <c r="HP10" s="94"/>
      <c r="HQ10" s="94"/>
      <c r="HR10" s="94"/>
      <c r="HS10" s="94"/>
      <c r="HT10" s="94"/>
      <c r="HU10" s="94"/>
      <c r="HV10" s="94"/>
      <c r="HW10" s="94"/>
      <c r="HX10" s="94"/>
      <c r="HY10" s="94"/>
      <c r="HZ10" s="94"/>
      <c r="IA10" s="94"/>
      <c r="IB10" s="94"/>
      <c r="IC10" s="94"/>
      <c r="ID10" s="94"/>
      <c r="IE10" s="94"/>
      <c r="IF10" s="94"/>
      <c r="IG10" s="94"/>
      <c r="IH10" s="94"/>
      <c r="II10" s="94"/>
      <c r="IJ10" s="94"/>
      <c r="IK10" s="94"/>
      <c r="IL10" s="94"/>
      <c r="IM10" s="94"/>
      <c r="IN10" s="94"/>
      <c r="IO10" s="94"/>
      <c r="IP10" s="94"/>
      <c r="IQ10" s="94"/>
    </row>
    <row r="11" spans="1:251" s="89" customFormat="1">
      <c r="A11" s="222"/>
      <c r="B11" s="90" t="s">
        <v>465</v>
      </c>
      <c r="C11" s="91"/>
      <c r="D11" s="91"/>
      <c r="E11" s="92"/>
      <c r="F11" s="93"/>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c r="DE11" s="94"/>
      <c r="DF11" s="94"/>
      <c r="DG11" s="94"/>
      <c r="DH11" s="94"/>
      <c r="DI11" s="94"/>
      <c r="DJ11" s="94"/>
      <c r="DK11" s="94"/>
      <c r="DL11" s="94"/>
      <c r="DM11" s="94"/>
      <c r="DN11" s="94"/>
      <c r="DO11" s="94"/>
      <c r="DP11" s="94"/>
      <c r="DQ11" s="94"/>
      <c r="DR11" s="94"/>
      <c r="DS11" s="94"/>
      <c r="DT11" s="94"/>
      <c r="DU11" s="94"/>
      <c r="DV11" s="94"/>
      <c r="DW11" s="94"/>
      <c r="DX11" s="94"/>
      <c r="DY11" s="94"/>
      <c r="DZ11" s="94"/>
      <c r="EA11" s="94"/>
      <c r="EB11" s="94"/>
      <c r="EC11" s="94"/>
      <c r="ED11" s="94"/>
      <c r="EE11" s="94"/>
      <c r="EF11" s="94"/>
      <c r="EG11" s="94"/>
      <c r="EH11" s="94"/>
      <c r="EI11" s="94"/>
      <c r="EJ11" s="94"/>
      <c r="EK11" s="94"/>
      <c r="EL11" s="94"/>
      <c r="EM11" s="94"/>
      <c r="EN11" s="94"/>
      <c r="EO11" s="94"/>
      <c r="EP11" s="94"/>
      <c r="EQ11" s="94"/>
      <c r="ER11" s="94"/>
      <c r="ES11" s="94"/>
      <c r="ET11" s="94"/>
      <c r="EU11" s="94"/>
      <c r="EV11" s="94"/>
      <c r="EW11" s="94"/>
      <c r="EX11" s="94"/>
      <c r="EY11" s="94"/>
      <c r="EZ11" s="94"/>
      <c r="FA11" s="94"/>
      <c r="FB11" s="94"/>
      <c r="FC11" s="94"/>
      <c r="FD11" s="94"/>
      <c r="FE11" s="94"/>
      <c r="FF11" s="94"/>
      <c r="FG11" s="94"/>
      <c r="FH11" s="94"/>
      <c r="FI11" s="94"/>
      <c r="FJ11" s="94"/>
      <c r="FK11" s="94"/>
      <c r="FL11" s="94"/>
      <c r="FM11" s="94"/>
      <c r="FN11" s="94"/>
      <c r="FO11" s="94"/>
      <c r="FP11" s="94"/>
      <c r="FQ11" s="94"/>
      <c r="FR11" s="94"/>
      <c r="FS11" s="94"/>
      <c r="FT11" s="94"/>
      <c r="FU11" s="94"/>
      <c r="FV11" s="94"/>
      <c r="FW11" s="94"/>
      <c r="FX11" s="94"/>
      <c r="FY11" s="94"/>
      <c r="FZ11" s="94"/>
      <c r="GA11" s="94"/>
      <c r="GB11" s="94"/>
      <c r="GC11" s="94"/>
      <c r="GD11" s="94"/>
      <c r="GE11" s="94"/>
      <c r="GF11" s="94"/>
      <c r="GG11" s="94"/>
      <c r="GH11" s="94"/>
      <c r="GI11" s="94"/>
      <c r="GJ11" s="94"/>
      <c r="GK11" s="94"/>
      <c r="GL11" s="94"/>
      <c r="GM11" s="94"/>
      <c r="GN11" s="94"/>
      <c r="GO11" s="94"/>
      <c r="GP11" s="94"/>
      <c r="GQ11" s="94"/>
      <c r="GR11" s="94"/>
      <c r="GS11" s="94"/>
      <c r="GT11" s="94"/>
      <c r="GU11" s="94"/>
      <c r="GV11" s="94"/>
      <c r="GW11" s="94"/>
      <c r="GX11" s="94"/>
      <c r="GY11" s="94"/>
      <c r="GZ11" s="94"/>
      <c r="HA11" s="94"/>
      <c r="HB11" s="94"/>
      <c r="HC11" s="94"/>
      <c r="HD11" s="94"/>
      <c r="HE11" s="94"/>
      <c r="HF11" s="94"/>
      <c r="HG11" s="94"/>
      <c r="HH11" s="94"/>
      <c r="HI11" s="94"/>
      <c r="HJ11" s="94"/>
      <c r="HK11" s="94"/>
      <c r="HL11" s="94"/>
      <c r="HM11" s="94"/>
      <c r="HN11" s="94"/>
      <c r="HO11" s="94"/>
      <c r="HP11" s="94"/>
      <c r="HQ11" s="94"/>
      <c r="HR11" s="94"/>
      <c r="HS11" s="94"/>
      <c r="HT11" s="94"/>
      <c r="HU11" s="94"/>
      <c r="HV11" s="94"/>
      <c r="HW11" s="94"/>
      <c r="HX11" s="94"/>
      <c r="HY11" s="94"/>
      <c r="HZ11" s="94"/>
      <c r="IA11" s="94"/>
      <c r="IB11" s="94"/>
      <c r="IC11" s="94"/>
      <c r="ID11" s="94"/>
      <c r="IE11" s="94"/>
      <c r="IF11" s="94"/>
      <c r="IG11" s="94"/>
      <c r="IH11" s="94"/>
      <c r="II11" s="94"/>
      <c r="IJ11" s="94"/>
      <c r="IK11" s="94"/>
      <c r="IL11" s="94"/>
      <c r="IM11" s="94"/>
      <c r="IN11" s="94"/>
      <c r="IO11" s="94"/>
      <c r="IP11" s="94"/>
      <c r="IQ11" s="94"/>
    </row>
    <row r="12" spans="1:251" s="89" customFormat="1">
      <c r="A12" s="222"/>
      <c r="B12" s="90" t="s">
        <v>68</v>
      </c>
      <c r="C12" s="96" t="s">
        <v>39</v>
      </c>
      <c r="D12" s="96">
        <v>1</v>
      </c>
      <c r="E12" s="260">
        <v>0</v>
      </c>
      <c r="F12" s="69">
        <f>D12*E12</f>
        <v>0</v>
      </c>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c r="DE12" s="94"/>
      <c r="DF12" s="94"/>
      <c r="DG12" s="94"/>
      <c r="DH12" s="94"/>
      <c r="DI12" s="94"/>
      <c r="DJ12" s="94"/>
      <c r="DK12" s="94"/>
      <c r="DL12" s="94"/>
      <c r="DM12" s="94"/>
      <c r="DN12" s="94"/>
      <c r="DO12" s="94"/>
      <c r="DP12" s="94"/>
      <c r="DQ12" s="94"/>
      <c r="DR12" s="94"/>
      <c r="DS12" s="94"/>
      <c r="DT12" s="94"/>
      <c r="DU12" s="94"/>
      <c r="DV12" s="94"/>
      <c r="DW12" s="94"/>
      <c r="DX12" s="94"/>
      <c r="DY12" s="94"/>
      <c r="DZ12" s="94"/>
      <c r="EA12" s="94"/>
      <c r="EB12" s="94"/>
      <c r="EC12" s="94"/>
      <c r="ED12" s="94"/>
      <c r="EE12" s="94"/>
      <c r="EF12" s="94"/>
      <c r="EG12" s="94"/>
      <c r="EH12" s="94"/>
      <c r="EI12" s="94"/>
      <c r="EJ12" s="94"/>
      <c r="EK12" s="94"/>
      <c r="EL12" s="94"/>
      <c r="EM12" s="94"/>
      <c r="EN12" s="94"/>
      <c r="EO12" s="94"/>
      <c r="EP12" s="94"/>
      <c r="EQ12" s="94"/>
      <c r="ER12" s="94"/>
      <c r="ES12" s="94"/>
      <c r="ET12" s="94"/>
      <c r="EU12" s="94"/>
      <c r="EV12" s="94"/>
      <c r="EW12" s="94"/>
      <c r="EX12" s="94"/>
      <c r="EY12" s="94"/>
      <c r="EZ12" s="94"/>
      <c r="FA12" s="94"/>
      <c r="FB12" s="94"/>
      <c r="FC12" s="94"/>
      <c r="FD12" s="94"/>
      <c r="FE12" s="94"/>
      <c r="FF12" s="94"/>
      <c r="FG12" s="94"/>
      <c r="FH12" s="94"/>
      <c r="FI12" s="94"/>
      <c r="FJ12" s="94"/>
      <c r="FK12" s="94"/>
      <c r="FL12" s="94"/>
      <c r="FM12" s="94"/>
      <c r="FN12" s="94"/>
      <c r="FO12" s="94"/>
      <c r="FP12" s="94"/>
      <c r="FQ12" s="94"/>
      <c r="FR12" s="94"/>
      <c r="FS12" s="94"/>
      <c r="FT12" s="94"/>
      <c r="FU12" s="94"/>
      <c r="FV12" s="94"/>
      <c r="FW12" s="94"/>
      <c r="FX12" s="94"/>
      <c r="FY12" s="94"/>
      <c r="FZ12" s="94"/>
      <c r="GA12" s="94"/>
      <c r="GB12" s="94"/>
      <c r="GC12" s="94"/>
      <c r="GD12" s="94"/>
      <c r="GE12" s="94"/>
      <c r="GF12" s="94"/>
      <c r="GG12" s="94"/>
      <c r="GH12" s="94"/>
      <c r="GI12" s="94"/>
      <c r="GJ12" s="94"/>
      <c r="GK12" s="94"/>
      <c r="GL12" s="94"/>
      <c r="GM12" s="94"/>
      <c r="GN12" s="94"/>
      <c r="GO12" s="94"/>
      <c r="GP12" s="94"/>
      <c r="GQ12" s="94"/>
      <c r="GR12" s="94"/>
      <c r="GS12" s="94"/>
      <c r="GT12" s="94"/>
      <c r="GU12" s="94"/>
      <c r="GV12" s="94"/>
      <c r="GW12" s="94"/>
      <c r="GX12" s="94"/>
      <c r="GY12" s="94"/>
      <c r="GZ12" s="94"/>
      <c r="HA12" s="94"/>
      <c r="HB12" s="94"/>
      <c r="HC12" s="94"/>
      <c r="HD12" s="94"/>
      <c r="HE12" s="94"/>
      <c r="HF12" s="94"/>
      <c r="HG12" s="94"/>
      <c r="HH12" s="94"/>
      <c r="HI12" s="94"/>
      <c r="HJ12" s="94"/>
      <c r="HK12" s="94"/>
      <c r="HL12" s="94"/>
      <c r="HM12" s="94"/>
      <c r="HN12" s="94"/>
      <c r="HO12" s="94"/>
      <c r="HP12" s="94"/>
      <c r="HQ12" s="94"/>
      <c r="HR12" s="94"/>
      <c r="HS12" s="94"/>
      <c r="HT12" s="94"/>
      <c r="HU12" s="94"/>
      <c r="HV12" s="94"/>
      <c r="HW12" s="94"/>
      <c r="HX12" s="94"/>
      <c r="HY12" s="94"/>
      <c r="HZ12" s="94"/>
      <c r="IA12" s="94"/>
      <c r="IB12" s="94"/>
      <c r="IC12" s="94"/>
      <c r="ID12" s="94"/>
      <c r="IE12" s="94"/>
      <c r="IF12" s="94"/>
      <c r="IG12" s="94"/>
      <c r="IH12" s="94"/>
      <c r="II12" s="94"/>
      <c r="IJ12" s="94"/>
      <c r="IK12" s="94"/>
      <c r="IL12" s="94"/>
      <c r="IM12" s="94"/>
      <c r="IN12" s="94"/>
      <c r="IO12" s="94"/>
      <c r="IP12" s="94"/>
      <c r="IQ12" s="94"/>
    </row>
    <row r="13" spans="1:251" s="89" customFormat="1">
      <c r="A13" s="222"/>
      <c r="B13" s="90" t="s">
        <v>464</v>
      </c>
      <c r="C13" s="91"/>
      <c r="D13" s="91"/>
      <c r="E13" s="92"/>
      <c r="F13" s="93"/>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c r="DE13" s="94"/>
      <c r="DF13" s="94"/>
      <c r="DG13" s="94"/>
      <c r="DH13" s="94"/>
      <c r="DI13" s="94"/>
      <c r="DJ13" s="94"/>
      <c r="DK13" s="94"/>
      <c r="DL13" s="94"/>
      <c r="DM13" s="94"/>
      <c r="DN13" s="94"/>
      <c r="DO13" s="94"/>
      <c r="DP13" s="94"/>
      <c r="DQ13" s="94"/>
      <c r="DR13" s="94"/>
      <c r="DS13" s="94"/>
      <c r="DT13" s="94"/>
      <c r="DU13" s="94"/>
      <c r="DV13" s="94"/>
      <c r="DW13" s="94"/>
      <c r="DX13" s="94"/>
      <c r="DY13" s="94"/>
      <c r="DZ13" s="94"/>
      <c r="EA13" s="94"/>
      <c r="EB13" s="94"/>
      <c r="EC13" s="94"/>
      <c r="ED13" s="94"/>
      <c r="EE13" s="94"/>
      <c r="EF13" s="94"/>
      <c r="EG13" s="94"/>
      <c r="EH13" s="94"/>
      <c r="EI13" s="94"/>
      <c r="EJ13" s="94"/>
      <c r="EK13" s="94"/>
      <c r="EL13" s="94"/>
      <c r="EM13" s="94"/>
      <c r="EN13" s="94"/>
      <c r="EO13" s="94"/>
      <c r="EP13" s="94"/>
      <c r="EQ13" s="94"/>
      <c r="ER13" s="94"/>
      <c r="ES13" s="94"/>
      <c r="ET13" s="94"/>
      <c r="EU13" s="94"/>
      <c r="EV13" s="94"/>
      <c r="EW13" s="94"/>
      <c r="EX13" s="94"/>
      <c r="EY13" s="94"/>
      <c r="EZ13" s="94"/>
      <c r="FA13" s="94"/>
      <c r="FB13" s="94"/>
      <c r="FC13" s="94"/>
      <c r="FD13" s="94"/>
      <c r="FE13" s="94"/>
      <c r="FF13" s="94"/>
      <c r="FG13" s="94"/>
      <c r="FH13" s="94"/>
      <c r="FI13" s="94"/>
      <c r="FJ13" s="94"/>
      <c r="FK13" s="94"/>
      <c r="FL13" s="94"/>
      <c r="FM13" s="94"/>
      <c r="FN13" s="94"/>
      <c r="FO13" s="94"/>
      <c r="FP13" s="94"/>
      <c r="FQ13" s="94"/>
      <c r="FR13" s="94"/>
      <c r="FS13" s="94"/>
      <c r="FT13" s="94"/>
      <c r="FU13" s="94"/>
      <c r="FV13" s="94"/>
      <c r="FW13" s="94"/>
      <c r="FX13" s="94"/>
      <c r="FY13" s="94"/>
      <c r="FZ13" s="94"/>
      <c r="GA13" s="94"/>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c r="HB13" s="94"/>
      <c r="HC13" s="94"/>
      <c r="HD13" s="94"/>
      <c r="HE13" s="94"/>
      <c r="HF13" s="94"/>
      <c r="HG13" s="94"/>
      <c r="HH13" s="94"/>
      <c r="HI13" s="94"/>
      <c r="HJ13" s="94"/>
      <c r="HK13" s="94"/>
      <c r="HL13" s="94"/>
      <c r="HM13" s="94"/>
      <c r="HN13" s="94"/>
      <c r="HO13" s="94"/>
      <c r="HP13" s="94"/>
      <c r="HQ13" s="94"/>
      <c r="HR13" s="94"/>
      <c r="HS13" s="94"/>
      <c r="HT13" s="94"/>
      <c r="HU13" s="94"/>
      <c r="HV13" s="94"/>
      <c r="HW13" s="94"/>
      <c r="HX13" s="94"/>
      <c r="HY13" s="94"/>
      <c r="HZ13" s="94"/>
      <c r="IA13" s="94"/>
      <c r="IB13" s="94"/>
      <c r="IC13" s="94"/>
      <c r="ID13" s="94"/>
      <c r="IE13" s="94"/>
      <c r="IF13" s="94"/>
      <c r="IG13" s="94"/>
      <c r="IH13" s="94"/>
      <c r="II13" s="94"/>
      <c r="IJ13" s="94"/>
      <c r="IK13" s="94"/>
      <c r="IL13" s="94"/>
      <c r="IM13" s="94"/>
      <c r="IN13" s="94"/>
      <c r="IO13" s="94"/>
      <c r="IP13" s="94"/>
      <c r="IQ13" s="94"/>
    </row>
    <row r="14" spans="1:251" s="104" customFormat="1">
      <c r="A14" s="223"/>
      <c r="B14" s="101" t="s">
        <v>67</v>
      </c>
      <c r="C14" s="109"/>
      <c r="D14" s="109"/>
      <c r="E14" s="279"/>
      <c r="F14" s="107"/>
    </row>
    <row r="15" spans="1:251" s="104" customFormat="1">
      <c r="A15" s="223"/>
      <c r="B15" s="110"/>
      <c r="C15" s="108"/>
      <c r="D15" s="108"/>
      <c r="E15" s="279"/>
      <c r="F15" s="107"/>
    </row>
    <row r="16" spans="1:251" s="104" customFormat="1" ht="25.85">
      <c r="A16" s="224">
        <f>MAX($A$5:A15)+1</f>
        <v>2</v>
      </c>
      <c r="B16" s="101" t="s">
        <v>118</v>
      </c>
      <c r="C16" s="109"/>
      <c r="D16" s="109"/>
      <c r="E16" s="279"/>
      <c r="F16" s="107"/>
    </row>
    <row r="17" spans="1:6" s="104" customFormat="1">
      <c r="A17" s="223"/>
      <c r="B17" s="101" t="s">
        <v>459</v>
      </c>
      <c r="C17" s="109" t="s">
        <v>37</v>
      </c>
      <c r="D17" s="109">
        <v>1</v>
      </c>
      <c r="E17" s="260">
        <v>0</v>
      </c>
      <c r="F17" s="69">
        <f>D17*E17</f>
        <v>0</v>
      </c>
    </row>
    <row r="18" spans="1:6" s="104" customFormat="1">
      <c r="A18" s="223"/>
      <c r="B18" s="101" t="s">
        <v>467</v>
      </c>
      <c r="C18" s="109"/>
      <c r="D18" s="109"/>
      <c r="E18" s="279"/>
      <c r="F18" s="107"/>
    </row>
    <row r="19" spans="1:6" s="104" customFormat="1">
      <c r="A19" s="223"/>
      <c r="B19" s="101" t="s">
        <v>119</v>
      </c>
      <c r="D19" s="108"/>
      <c r="E19" s="279"/>
      <c r="F19" s="107"/>
    </row>
    <row r="20" spans="1:6" s="104" customFormat="1">
      <c r="A20" s="223"/>
      <c r="B20" s="101" t="s">
        <v>67</v>
      </c>
      <c r="C20" s="109"/>
      <c r="D20" s="109"/>
      <c r="E20" s="279"/>
      <c r="F20" s="107"/>
    </row>
    <row r="21" spans="1:6" s="1" customFormat="1">
      <c r="A21" s="204"/>
      <c r="B21" s="53"/>
      <c r="C21" s="66"/>
      <c r="D21" s="66"/>
      <c r="E21" s="88"/>
      <c r="F21" s="67"/>
    </row>
    <row r="22" spans="1:6" s="1" customFormat="1" ht="25.85">
      <c r="A22" s="224">
        <f>MAX($A$5:A21)+1</f>
        <v>3</v>
      </c>
      <c r="B22" s="74" t="s">
        <v>80</v>
      </c>
      <c r="C22" s="66"/>
      <c r="D22" s="66"/>
      <c r="E22" s="88"/>
      <c r="F22" s="67"/>
    </row>
    <row r="23" spans="1:6" s="1" customFormat="1">
      <c r="A23" s="204"/>
      <c r="B23" s="74" t="s">
        <v>81</v>
      </c>
      <c r="C23" s="66"/>
      <c r="D23" s="66"/>
      <c r="E23" s="88"/>
      <c r="F23" s="67"/>
    </row>
    <row r="24" spans="1:6" s="1" customFormat="1">
      <c r="A24" s="204"/>
      <c r="B24" s="74" t="s">
        <v>82</v>
      </c>
      <c r="C24" s="66"/>
      <c r="D24" s="66"/>
      <c r="E24" s="88"/>
      <c r="F24" s="67"/>
    </row>
    <row r="25" spans="1:6" s="1" customFormat="1">
      <c r="A25" s="204"/>
      <c r="B25" s="74" t="s">
        <v>83</v>
      </c>
      <c r="C25" s="66"/>
      <c r="D25" s="66"/>
      <c r="E25" s="88"/>
      <c r="F25" s="67"/>
    </row>
    <row r="26" spans="1:6" s="1" customFormat="1">
      <c r="A26" s="204"/>
      <c r="B26" s="74" t="s">
        <v>84</v>
      </c>
      <c r="C26" s="66"/>
      <c r="D26" s="66"/>
      <c r="E26" s="88"/>
      <c r="F26" s="67"/>
    </row>
    <row r="27" spans="1:6" s="1" customFormat="1">
      <c r="A27" s="204"/>
      <c r="B27" s="74" t="s">
        <v>85</v>
      </c>
      <c r="C27" s="66"/>
      <c r="D27" s="66"/>
      <c r="E27" s="88"/>
      <c r="F27" s="67"/>
    </row>
    <row r="28" spans="1:6" s="1" customFormat="1">
      <c r="A28" s="204"/>
      <c r="B28" s="74" t="s">
        <v>86</v>
      </c>
      <c r="C28" s="66"/>
      <c r="D28" s="66"/>
      <c r="E28" s="88"/>
      <c r="F28" s="67"/>
    </row>
    <row r="29" spans="1:6" s="1" customFormat="1">
      <c r="A29" s="204"/>
      <c r="B29" s="74" t="s">
        <v>87</v>
      </c>
      <c r="C29" s="66"/>
      <c r="D29" s="66"/>
      <c r="E29" s="88"/>
      <c r="F29" s="67"/>
    </row>
    <row r="30" spans="1:6" s="1" customFormat="1">
      <c r="A30" s="204"/>
      <c r="B30" s="74" t="s">
        <v>88</v>
      </c>
      <c r="C30" s="66"/>
      <c r="D30" s="66"/>
      <c r="E30" s="88"/>
      <c r="F30" s="67"/>
    </row>
    <row r="31" spans="1:6" s="1" customFormat="1">
      <c r="A31" s="204"/>
      <c r="B31" s="74" t="s">
        <v>89</v>
      </c>
      <c r="C31" s="66"/>
      <c r="D31" s="66"/>
      <c r="E31" s="88"/>
      <c r="F31" s="67"/>
    </row>
    <row r="32" spans="1:6" s="1" customFormat="1">
      <c r="A32" s="204"/>
      <c r="B32" s="74" t="s">
        <v>90</v>
      </c>
      <c r="C32" s="66"/>
      <c r="D32" s="66"/>
      <c r="E32" s="88"/>
      <c r="F32" s="67"/>
    </row>
    <row r="33" spans="1:251" s="1" customFormat="1">
      <c r="A33" s="204"/>
      <c r="B33" s="74" t="s">
        <v>91</v>
      </c>
      <c r="C33" s="66"/>
      <c r="D33" s="66"/>
      <c r="E33" s="88"/>
      <c r="F33" s="67"/>
    </row>
    <row r="34" spans="1:251" s="1" customFormat="1">
      <c r="A34" s="204"/>
      <c r="B34" s="74" t="s">
        <v>92</v>
      </c>
      <c r="C34" s="66"/>
      <c r="D34" s="66"/>
      <c r="E34" s="88"/>
      <c r="F34" s="67"/>
    </row>
    <row r="35" spans="1:251" s="1" customFormat="1">
      <c r="A35" s="204"/>
      <c r="B35" s="74" t="s">
        <v>93</v>
      </c>
      <c r="C35" s="66"/>
      <c r="D35" s="66"/>
      <c r="E35" s="88"/>
      <c r="F35" s="67"/>
    </row>
    <row r="36" spans="1:251" s="1" customFormat="1">
      <c r="A36" s="204"/>
      <c r="B36" s="74" t="s">
        <v>78</v>
      </c>
      <c r="C36" s="73" t="s">
        <v>39</v>
      </c>
      <c r="D36" s="73">
        <v>1</v>
      </c>
      <c r="E36" s="260">
        <v>0</v>
      </c>
      <c r="F36" s="69">
        <f>D36*E36</f>
        <v>0</v>
      </c>
    </row>
    <row r="37" spans="1:251" s="1" customFormat="1">
      <c r="A37" s="204"/>
      <c r="B37" s="74" t="s">
        <v>108</v>
      </c>
      <c r="C37" s="66"/>
      <c r="D37" s="66"/>
      <c r="E37" s="88"/>
      <c r="F37" s="67"/>
    </row>
    <row r="38" spans="1:251" s="1" customFormat="1">
      <c r="A38" s="204"/>
      <c r="B38" s="74" t="s">
        <v>67</v>
      </c>
      <c r="C38" s="66"/>
      <c r="D38" s="66"/>
      <c r="E38" s="88"/>
      <c r="F38" s="67"/>
    </row>
    <row r="39" spans="1:251" s="1" customFormat="1">
      <c r="A39" s="204"/>
      <c r="B39" s="74"/>
      <c r="C39" s="66"/>
      <c r="D39" s="66"/>
      <c r="E39" s="88"/>
      <c r="F39" s="67"/>
    </row>
    <row r="40" spans="1:251" s="89" customFormat="1" ht="38.75">
      <c r="A40" s="224">
        <f>MAX($A$5:A39)+1</f>
        <v>4</v>
      </c>
      <c r="B40" s="90" t="s">
        <v>69</v>
      </c>
      <c r="C40" s="91"/>
      <c r="D40" s="91"/>
      <c r="E40" s="92"/>
      <c r="F40" s="93"/>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c r="HI40" s="94"/>
      <c r="HJ40" s="94"/>
      <c r="HK40" s="94"/>
      <c r="HL40" s="94"/>
      <c r="HM40" s="94"/>
      <c r="HN40" s="94"/>
      <c r="HO40" s="94"/>
      <c r="HP40" s="94"/>
      <c r="HQ40" s="94"/>
      <c r="HR40" s="94"/>
      <c r="HS40" s="94"/>
      <c r="HT40" s="94"/>
      <c r="HU40" s="94"/>
      <c r="HV40" s="94"/>
      <c r="HW40" s="94"/>
      <c r="HX40" s="94"/>
      <c r="HY40" s="94"/>
      <c r="HZ40" s="94"/>
      <c r="IA40" s="94"/>
      <c r="IB40" s="94"/>
      <c r="IC40" s="94"/>
      <c r="ID40" s="94"/>
      <c r="IE40" s="94"/>
      <c r="IF40" s="94"/>
      <c r="IG40" s="94"/>
      <c r="IH40" s="94"/>
      <c r="II40" s="94"/>
      <c r="IJ40" s="94"/>
      <c r="IK40" s="94"/>
      <c r="IL40" s="94"/>
      <c r="IM40" s="94"/>
      <c r="IN40" s="94"/>
      <c r="IO40" s="94"/>
      <c r="IP40" s="94"/>
      <c r="IQ40" s="94"/>
    </row>
    <row r="41" spans="1:251" s="89" customFormat="1">
      <c r="A41" s="222"/>
      <c r="B41" s="90" t="s">
        <v>115</v>
      </c>
      <c r="C41" s="96" t="s">
        <v>39</v>
      </c>
      <c r="D41" s="96">
        <v>4</v>
      </c>
      <c r="E41" s="260">
        <v>0</v>
      </c>
      <c r="F41" s="69">
        <f>D41*E41</f>
        <v>0</v>
      </c>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c r="CZ41" s="94"/>
      <c r="DA41" s="94"/>
      <c r="DB41" s="94"/>
      <c r="DC41" s="94"/>
      <c r="DD41" s="94"/>
      <c r="DE41" s="94"/>
      <c r="DF41" s="94"/>
      <c r="DG41" s="94"/>
      <c r="DH41" s="94"/>
      <c r="DI41" s="94"/>
      <c r="DJ41" s="94"/>
      <c r="DK41" s="94"/>
      <c r="DL41" s="94"/>
      <c r="DM41" s="94"/>
      <c r="DN41" s="94"/>
      <c r="DO41" s="94"/>
      <c r="DP41" s="94"/>
      <c r="DQ41" s="94"/>
      <c r="DR41" s="94"/>
      <c r="DS41" s="94"/>
      <c r="DT41" s="94"/>
      <c r="DU41" s="94"/>
      <c r="DV41" s="94"/>
      <c r="DW41" s="94"/>
      <c r="DX41" s="94"/>
      <c r="DY41" s="94"/>
      <c r="DZ41" s="94"/>
      <c r="EA41" s="94"/>
      <c r="EB41" s="94"/>
      <c r="EC41" s="94"/>
      <c r="ED41" s="94"/>
      <c r="EE41" s="94"/>
      <c r="EF41" s="94"/>
      <c r="EG41" s="94"/>
      <c r="EH41" s="94"/>
      <c r="EI41" s="94"/>
      <c r="EJ41" s="94"/>
      <c r="EK41" s="94"/>
      <c r="EL41" s="94"/>
      <c r="EM41" s="94"/>
      <c r="EN41" s="94"/>
      <c r="EO41" s="94"/>
      <c r="EP41" s="94"/>
      <c r="EQ41" s="94"/>
      <c r="ER41" s="94"/>
      <c r="ES41" s="94"/>
      <c r="ET41" s="94"/>
      <c r="EU41" s="94"/>
      <c r="EV41" s="94"/>
      <c r="EW41" s="94"/>
      <c r="EX41" s="94"/>
      <c r="EY41" s="94"/>
      <c r="EZ41" s="94"/>
      <c r="FA41" s="94"/>
      <c r="FB41" s="94"/>
      <c r="FC41" s="94"/>
      <c r="FD41" s="94"/>
      <c r="FE41" s="94"/>
      <c r="FF41" s="94"/>
      <c r="FG41" s="94"/>
      <c r="FH41" s="94"/>
      <c r="FI41" s="94"/>
      <c r="FJ41" s="94"/>
      <c r="FK41" s="94"/>
      <c r="FL41" s="94"/>
      <c r="FM41" s="94"/>
      <c r="FN41" s="94"/>
      <c r="FO41" s="94"/>
      <c r="FP41" s="94"/>
      <c r="FQ41" s="94"/>
      <c r="FR41" s="94"/>
      <c r="FS41" s="94"/>
      <c r="FT41" s="94"/>
      <c r="FU41" s="94"/>
      <c r="FV41" s="94"/>
      <c r="FW41" s="94"/>
      <c r="FX41" s="94"/>
      <c r="FY41" s="94"/>
      <c r="FZ41" s="94"/>
      <c r="GA41" s="94"/>
      <c r="GB41" s="94"/>
      <c r="GC41" s="94"/>
      <c r="GD41" s="94"/>
      <c r="GE41" s="94"/>
      <c r="GF41" s="94"/>
      <c r="GG41" s="94"/>
      <c r="GH41" s="94"/>
      <c r="GI41" s="94"/>
      <c r="GJ41" s="94"/>
      <c r="GK41" s="94"/>
      <c r="GL41" s="94"/>
      <c r="GM41" s="94"/>
      <c r="GN41" s="94"/>
      <c r="GO41" s="94"/>
      <c r="GP41" s="94"/>
      <c r="GQ41" s="94"/>
      <c r="GR41" s="94"/>
      <c r="GS41" s="94"/>
      <c r="GT41" s="94"/>
      <c r="GU41" s="94"/>
      <c r="GV41" s="94"/>
      <c r="GW41" s="94"/>
      <c r="GX41" s="94"/>
      <c r="GY41" s="94"/>
      <c r="GZ41" s="94"/>
      <c r="HA41" s="94"/>
      <c r="HB41" s="94"/>
      <c r="HC41" s="94"/>
      <c r="HD41" s="94"/>
      <c r="HE41" s="94"/>
      <c r="HF41" s="94"/>
      <c r="HG41" s="94"/>
      <c r="HH41" s="94"/>
      <c r="HI41" s="94"/>
      <c r="HJ41" s="94"/>
      <c r="HK41" s="94"/>
      <c r="HL41" s="94"/>
      <c r="HM41" s="94"/>
      <c r="HN41" s="94"/>
      <c r="HO41" s="94"/>
      <c r="HP41" s="94"/>
      <c r="HQ41" s="94"/>
      <c r="HR41" s="94"/>
      <c r="HS41" s="94"/>
      <c r="HT41" s="94"/>
      <c r="HU41" s="94"/>
      <c r="HV41" s="94"/>
      <c r="HW41" s="94"/>
      <c r="HX41" s="94"/>
      <c r="HY41" s="94"/>
      <c r="HZ41" s="94"/>
      <c r="IA41" s="94"/>
      <c r="IB41" s="94"/>
      <c r="IC41" s="94"/>
      <c r="ID41" s="94"/>
      <c r="IE41" s="94"/>
      <c r="IF41" s="94"/>
      <c r="IG41" s="94"/>
      <c r="IH41" s="94"/>
      <c r="II41" s="94"/>
      <c r="IJ41" s="94"/>
      <c r="IK41" s="94"/>
      <c r="IL41" s="94"/>
      <c r="IM41" s="94"/>
      <c r="IN41" s="94"/>
      <c r="IO41" s="94"/>
      <c r="IP41" s="94"/>
      <c r="IQ41" s="94"/>
    </row>
    <row r="42" spans="1:251" s="1" customFormat="1">
      <c r="A42" s="204"/>
      <c r="B42" s="74"/>
      <c r="C42" s="73"/>
      <c r="D42" s="73"/>
      <c r="E42" s="280"/>
      <c r="F42" s="69"/>
    </row>
    <row r="43" spans="1:251" s="104" customFormat="1" ht="25.85">
      <c r="A43" s="224">
        <f>MAX($A$5:A41)+1</f>
        <v>5</v>
      </c>
      <c r="B43" s="101" t="s">
        <v>121</v>
      </c>
      <c r="C43" s="109"/>
      <c r="D43" s="109"/>
      <c r="E43" s="279"/>
      <c r="F43" s="107"/>
    </row>
    <row r="44" spans="1:251" s="1" customFormat="1">
      <c r="A44" s="204"/>
      <c r="B44" s="74" t="s">
        <v>78</v>
      </c>
      <c r="C44" s="73" t="s">
        <v>39</v>
      </c>
      <c r="D44" s="73">
        <v>5</v>
      </c>
      <c r="E44" s="260">
        <v>0</v>
      </c>
      <c r="F44" s="69">
        <f>D44*E44</f>
        <v>0</v>
      </c>
    </row>
    <row r="45" spans="1:251" s="104" customFormat="1">
      <c r="A45" s="223"/>
      <c r="B45" s="101"/>
      <c r="C45" s="109"/>
      <c r="D45" s="109"/>
      <c r="E45" s="279"/>
      <c r="F45" s="107"/>
    </row>
    <row r="46" spans="1:251" s="104" customFormat="1" ht="25.85">
      <c r="A46" s="224">
        <f>MAX($A$5:A45)+1</f>
        <v>6</v>
      </c>
      <c r="B46" s="101" t="s">
        <v>122</v>
      </c>
      <c r="C46" s="109"/>
      <c r="D46" s="109"/>
      <c r="E46" s="279"/>
      <c r="F46" s="107"/>
    </row>
    <row r="47" spans="1:251" s="1" customFormat="1">
      <c r="A47" s="204"/>
      <c r="B47" s="74" t="s">
        <v>210</v>
      </c>
      <c r="C47" s="73" t="s">
        <v>39</v>
      </c>
      <c r="D47" s="73">
        <v>2</v>
      </c>
      <c r="E47" s="260">
        <v>0</v>
      </c>
      <c r="F47" s="69">
        <f>D47*E47</f>
        <v>0</v>
      </c>
    </row>
    <row r="48" spans="1:251" s="1" customFormat="1">
      <c r="A48" s="204"/>
      <c r="B48" s="74"/>
      <c r="C48" s="73"/>
      <c r="D48" s="73"/>
      <c r="E48" s="260"/>
      <c r="F48" s="69"/>
    </row>
    <row r="49" spans="1:251" s="1" customFormat="1" ht="25.85">
      <c r="A49" s="224">
        <f>MAX($A$5:A48)+1</f>
        <v>7</v>
      </c>
      <c r="B49" s="106" t="s">
        <v>29</v>
      </c>
      <c r="C49" s="19"/>
      <c r="D49" s="19"/>
      <c r="E49" s="273"/>
    </row>
    <row r="50" spans="1:251" s="1" customFormat="1">
      <c r="A50" s="204"/>
      <c r="B50" s="106" t="s">
        <v>462</v>
      </c>
      <c r="C50" s="19" t="s">
        <v>39</v>
      </c>
      <c r="D50" s="19">
        <v>1</v>
      </c>
      <c r="E50" s="257">
        <v>0</v>
      </c>
      <c r="F50" s="71">
        <f>D50*E50</f>
        <v>0</v>
      </c>
    </row>
    <row r="51" spans="1:251" s="89" customFormat="1">
      <c r="A51" s="222"/>
      <c r="B51" s="97"/>
      <c r="C51" s="91"/>
      <c r="D51" s="91"/>
      <c r="E51" s="92"/>
      <c r="F51" s="93"/>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4"/>
      <c r="DT51" s="94"/>
      <c r="DU51" s="94"/>
      <c r="DV51" s="94"/>
      <c r="DW51" s="94"/>
      <c r="DX51" s="94"/>
      <c r="DY51" s="94"/>
      <c r="DZ51" s="94"/>
      <c r="EA51" s="94"/>
      <c r="EB51" s="94"/>
      <c r="EC51" s="94"/>
      <c r="ED51" s="94"/>
      <c r="EE51" s="94"/>
      <c r="EF51" s="94"/>
      <c r="EG51" s="94"/>
      <c r="EH51" s="94"/>
      <c r="EI51" s="94"/>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94"/>
      <c r="HK51" s="94"/>
      <c r="HL51" s="94"/>
      <c r="HM51" s="94"/>
      <c r="HN51" s="94"/>
      <c r="HO51" s="94"/>
      <c r="HP51" s="94"/>
      <c r="HQ51" s="94"/>
      <c r="HR51" s="94"/>
      <c r="HS51" s="94"/>
      <c r="HT51" s="94"/>
      <c r="HU51" s="94"/>
      <c r="HV51" s="94"/>
      <c r="HW51" s="94"/>
      <c r="HX51" s="94"/>
      <c r="HY51" s="94"/>
      <c r="HZ51" s="94"/>
      <c r="IA51" s="94"/>
      <c r="IB51" s="94"/>
      <c r="IC51" s="94"/>
      <c r="ID51" s="94"/>
      <c r="IE51" s="94"/>
      <c r="IF51" s="94"/>
      <c r="IG51" s="94"/>
      <c r="IH51" s="94"/>
      <c r="II51" s="94"/>
      <c r="IJ51" s="94"/>
      <c r="IK51" s="94"/>
      <c r="IL51" s="94"/>
      <c r="IM51" s="94"/>
      <c r="IN51" s="94"/>
      <c r="IO51" s="94"/>
      <c r="IP51" s="94"/>
      <c r="IQ51" s="94"/>
    </row>
    <row r="52" spans="1:251" s="89" customFormat="1" ht="51.65">
      <c r="A52" s="224">
        <f>MAX($A$5:A51)+1</f>
        <v>8</v>
      </c>
      <c r="B52" s="97" t="s">
        <v>469</v>
      </c>
      <c r="C52" s="91" t="s">
        <v>39</v>
      </c>
      <c r="D52" s="91">
        <v>3</v>
      </c>
      <c r="E52" s="260">
        <v>0</v>
      </c>
      <c r="F52" s="69">
        <f>D52*E52</f>
        <v>0</v>
      </c>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row>
    <row r="53" spans="1:251" s="89" customFormat="1">
      <c r="A53" s="222"/>
      <c r="B53" s="97"/>
      <c r="C53" s="91"/>
      <c r="D53" s="91"/>
      <c r="E53" s="92"/>
      <c r="F53" s="93"/>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4"/>
      <c r="DT53" s="94"/>
      <c r="DU53" s="94"/>
      <c r="DV53" s="94"/>
      <c r="DW53" s="94"/>
      <c r="DX53" s="94"/>
      <c r="DY53" s="94"/>
      <c r="DZ53" s="94"/>
      <c r="EA53" s="94"/>
      <c r="EB53" s="94"/>
      <c r="EC53" s="94"/>
      <c r="ED53" s="94"/>
      <c r="EE53" s="94"/>
      <c r="EF53" s="94"/>
      <c r="EG53" s="94"/>
      <c r="EH53" s="94"/>
      <c r="EI53" s="94"/>
      <c r="EJ53" s="94"/>
      <c r="EK53" s="94"/>
      <c r="EL53" s="94"/>
      <c r="EM53" s="94"/>
      <c r="EN53" s="94"/>
      <c r="EO53" s="94"/>
      <c r="EP53" s="94"/>
      <c r="EQ53" s="94"/>
      <c r="ER53" s="94"/>
      <c r="ES53" s="94"/>
      <c r="ET53" s="94"/>
      <c r="EU53" s="94"/>
      <c r="EV53" s="94"/>
      <c r="EW53" s="94"/>
      <c r="EX53" s="94"/>
      <c r="EY53" s="94"/>
      <c r="EZ53" s="94"/>
      <c r="FA53" s="94"/>
      <c r="FB53" s="94"/>
      <c r="FC53" s="94"/>
      <c r="FD53" s="94"/>
      <c r="FE53" s="94"/>
      <c r="FF53" s="94"/>
      <c r="FG53" s="94"/>
      <c r="FH53" s="94"/>
      <c r="FI53" s="94"/>
      <c r="FJ53" s="94"/>
      <c r="FK53" s="94"/>
      <c r="FL53" s="94"/>
      <c r="FM53" s="94"/>
      <c r="FN53" s="94"/>
      <c r="FO53" s="94"/>
      <c r="FP53" s="94"/>
      <c r="FQ53" s="94"/>
      <c r="FR53" s="94"/>
      <c r="FS53" s="94"/>
      <c r="FT53" s="94"/>
      <c r="FU53" s="94"/>
      <c r="FV53" s="94"/>
      <c r="FW53" s="94"/>
      <c r="FX53" s="94"/>
      <c r="FY53" s="94"/>
      <c r="FZ53" s="94"/>
      <c r="GA53" s="94"/>
      <c r="GB53" s="94"/>
      <c r="GC53" s="94"/>
      <c r="GD53" s="94"/>
      <c r="GE53" s="94"/>
      <c r="GF53" s="94"/>
      <c r="GG53" s="94"/>
      <c r="GH53" s="94"/>
      <c r="GI53" s="94"/>
      <c r="GJ53" s="94"/>
      <c r="GK53" s="94"/>
      <c r="GL53" s="94"/>
      <c r="GM53" s="94"/>
      <c r="GN53" s="94"/>
      <c r="GO53" s="94"/>
      <c r="GP53" s="94"/>
      <c r="GQ53" s="94"/>
      <c r="GR53" s="94"/>
      <c r="GS53" s="94"/>
      <c r="GT53" s="94"/>
      <c r="GU53" s="94"/>
      <c r="GV53" s="94"/>
      <c r="GW53" s="94"/>
      <c r="GX53" s="94"/>
      <c r="GY53" s="94"/>
      <c r="GZ53" s="94"/>
      <c r="HA53" s="94"/>
      <c r="HB53" s="94"/>
      <c r="HC53" s="94"/>
      <c r="HD53" s="94"/>
      <c r="HE53" s="94"/>
      <c r="HF53" s="94"/>
      <c r="HG53" s="94"/>
      <c r="HH53" s="94"/>
      <c r="HI53" s="94"/>
      <c r="HJ53" s="94"/>
      <c r="HK53" s="94"/>
      <c r="HL53" s="94"/>
      <c r="HM53" s="94"/>
      <c r="HN53" s="94"/>
      <c r="HO53" s="94"/>
      <c r="HP53" s="94"/>
      <c r="HQ53" s="94"/>
      <c r="HR53" s="94"/>
      <c r="HS53" s="94"/>
      <c r="HT53" s="94"/>
      <c r="HU53" s="94"/>
      <c r="HV53" s="94"/>
      <c r="HW53" s="94"/>
      <c r="HX53" s="94"/>
      <c r="HY53" s="94"/>
      <c r="HZ53" s="94"/>
      <c r="IA53" s="94"/>
      <c r="IB53" s="94"/>
      <c r="IC53" s="94"/>
      <c r="ID53" s="94"/>
      <c r="IE53" s="94"/>
      <c r="IF53" s="94"/>
      <c r="IG53" s="94"/>
      <c r="IH53" s="94"/>
      <c r="II53" s="94"/>
      <c r="IJ53" s="94"/>
      <c r="IK53" s="94"/>
      <c r="IL53" s="94"/>
      <c r="IM53" s="94"/>
      <c r="IN53" s="94"/>
      <c r="IO53" s="94"/>
      <c r="IP53" s="94"/>
      <c r="IQ53" s="94"/>
    </row>
    <row r="54" spans="1:251" s="89" customFormat="1" ht="25.85">
      <c r="A54" s="224">
        <f>MAX($A$5:A53)+1</f>
        <v>9</v>
      </c>
      <c r="B54" s="97" t="s">
        <v>79</v>
      </c>
      <c r="C54" s="91"/>
      <c r="D54" s="91"/>
      <c r="E54" s="92"/>
      <c r="F54" s="93"/>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4"/>
      <c r="DT54" s="94"/>
      <c r="DU54" s="94"/>
      <c r="DV54" s="94"/>
      <c r="DW54" s="94"/>
      <c r="DX54" s="94"/>
      <c r="DY54" s="94"/>
      <c r="DZ54" s="94"/>
      <c r="EA54" s="94"/>
      <c r="EB54" s="94"/>
      <c r="EC54" s="94"/>
      <c r="ED54" s="94"/>
      <c r="EE54" s="94"/>
      <c r="EF54" s="94"/>
      <c r="EG54" s="94"/>
      <c r="EH54" s="94"/>
      <c r="EI54" s="94"/>
      <c r="EJ54" s="94"/>
      <c r="EK54" s="94"/>
      <c r="EL54" s="94"/>
      <c r="EM54" s="94"/>
      <c r="EN54" s="94"/>
      <c r="EO54" s="94"/>
      <c r="EP54" s="94"/>
      <c r="EQ54" s="94"/>
      <c r="ER54" s="94"/>
      <c r="ES54" s="94"/>
      <c r="ET54" s="94"/>
      <c r="EU54" s="94"/>
      <c r="EV54" s="94"/>
      <c r="EW54" s="94"/>
      <c r="EX54" s="94"/>
      <c r="EY54" s="94"/>
      <c r="EZ54" s="94"/>
      <c r="FA54" s="94"/>
      <c r="FB54" s="94"/>
      <c r="FC54" s="94"/>
      <c r="FD54" s="94"/>
      <c r="FE54" s="94"/>
      <c r="FF54" s="94"/>
      <c r="FG54" s="94"/>
      <c r="FH54" s="94"/>
      <c r="FI54" s="94"/>
      <c r="FJ54" s="94"/>
      <c r="FK54" s="94"/>
      <c r="FL54" s="94"/>
      <c r="FM54" s="94"/>
      <c r="FN54" s="94"/>
      <c r="FO54" s="94"/>
      <c r="FP54" s="94"/>
      <c r="FQ54" s="94"/>
      <c r="FR54" s="94"/>
      <c r="FS54" s="94"/>
      <c r="FT54" s="94"/>
      <c r="FU54" s="94"/>
      <c r="FV54" s="94"/>
      <c r="FW54" s="94"/>
      <c r="FX54" s="94"/>
      <c r="FY54" s="94"/>
      <c r="FZ54" s="94"/>
      <c r="GA54" s="94"/>
      <c r="GB54" s="94"/>
      <c r="GC54" s="94"/>
      <c r="GD54" s="94"/>
      <c r="GE54" s="94"/>
      <c r="GF54" s="94"/>
      <c r="GG54" s="94"/>
      <c r="GH54" s="94"/>
      <c r="GI54" s="94"/>
      <c r="GJ54" s="94"/>
      <c r="GK54" s="94"/>
      <c r="GL54" s="94"/>
      <c r="GM54" s="94"/>
      <c r="GN54" s="94"/>
      <c r="GO54" s="94"/>
      <c r="GP54" s="94"/>
      <c r="GQ54" s="94"/>
      <c r="GR54" s="94"/>
      <c r="GS54" s="94"/>
      <c r="GT54" s="94"/>
      <c r="GU54" s="94"/>
      <c r="GV54" s="94"/>
      <c r="GW54" s="94"/>
      <c r="GX54" s="94"/>
      <c r="GY54" s="94"/>
      <c r="GZ54" s="94"/>
      <c r="HA54" s="94"/>
      <c r="HB54" s="94"/>
      <c r="HC54" s="94"/>
      <c r="HD54" s="94"/>
      <c r="HE54" s="94"/>
      <c r="HF54" s="94"/>
      <c r="HG54" s="94"/>
      <c r="HH54" s="94"/>
      <c r="HI54" s="94"/>
      <c r="HJ54" s="94"/>
      <c r="HK54" s="94"/>
      <c r="HL54" s="94"/>
      <c r="HM54" s="94"/>
      <c r="HN54" s="94"/>
      <c r="HO54" s="94"/>
      <c r="HP54" s="94"/>
      <c r="HQ54" s="94"/>
      <c r="HR54" s="94"/>
      <c r="HS54" s="94"/>
      <c r="HT54" s="94"/>
      <c r="HU54" s="94"/>
      <c r="HV54" s="94"/>
      <c r="HW54" s="94"/>
      <c r="HX54" s="94"/>
      <c r="HY54" s="94"/>
      <c r="HZ54" s="94"/>
      <c r="IA54" s="94"/>
      <c r="IB54" s="94"/>
      <c r="IC54" s="94"/>
      <c r="ID54" s="94"/>
      <c r="IE54" s="94"/>
      <c r="IF54" s="94"/>
      <c r="IG54" s="94"/>
      <c r="IH54" s="94"/>
      <c r="II54" s="94"/>
      <c r="IJ54" s="94"/>
      <c r="IK54" s="94"/>
      <c r="IL54" s="94"/>
      <c r="IM54" s="94"/>
      <c r="IN54" s="94"/>
      <c r="IO54" s="94"/>
      <c r="IP54" s="94"/>
      <c r="IQ54" s="94"/>
    </row>
    <row r="55" spans="1:251" s="89" customFormat="1">
      <c r="A55" s="222"/>
      <c r="B55" s="97" t="s">
        <v>466</v>
      </c>
      <c r="C55" s="91" t="s">
        <v>39</v>
      </c>
      <c r="D55" s="91">
        <v>6</v>
      </c>
      <c r="E55" s="260">
        <v>0</v>
      </c>
      <c r="F55" s="69">
        <f>D55*E55</f>
        <v>0</v>
      </c>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4"/>
      <c r="DT55" s="94"/>
      <c r="DU55" s="94"/>
      <c r="DV55" s="94"/>
      <c r="DW55" s="94"/>
      <c r="DX55" s="94"/>
      <c r="DY55" s="94"/>
      <c r="DZ55" s="94"/>
      <c r="EA55" s="94"/>
      <c r="EB55" s="94"/>
      <c r="EC55" s="94"/>
      <c r="ED55" s="94"/>
      <c r="EE55" s="94"/>
      <c r="EF55" s="94"/>
      <c r="EG55" s="94"/>
      <c r="EH55" s="94"/>
      <c r="EI55" s="94"/>
      <c r="EJ55" s="94"/>
      <c r="EK55" s="94"/>
      <c r="EL55" s="94"/>
      <c r="EM55" s="94"/>
      <c r="EN55" s="94"/>
      <c r="EO55" s="94"/>
      <c r="EP55" s="94"/>
      <c r="EQ55" s="94"/>
      <c r="ER55" s="94"/>
      <c r="ES55" s="94"/>
      <c r="ET55" s="94"/>
      <c r="EU55" s="94"/>
      <c r="EV55" s="94"/>
      <c r="EW55" s="94"/>
      <c r="EX55" s="94"/>
      <c r="EY55" s="94"/>
      <c r="EZ55" s="94"/>
      <c r="FA55" s="94"/>
      <c r="FB55" s="94"/>
      <c r="FC55" s="94"/>
      <c r="FD55" s="94"/>
      <c r="FE55" s="94"/>
      <c r="FF55" s="94"/>
      <c r="FG55" s="94"/>
      <c r="FH55" s="94"/>
      <c r="FI55" s="94"/>
      <c r="FJ55" s="94"/>
      <c r="FK55" s="94"/>
      <c r="FL55" s="94"/>
      <c r="FM55" s="94"/>
      <c r="FN55" s="94"/>
      <c r="FO55" s="94"/>
      <c r="FP55" s="94"/>
      <c r="FQ55" s="94"/>
      <c r="FR55" s="94"/>
      <c r="FS55" s="94"/>
      <c r="FT55" s="94"/>
      <c r="FU55" s="94"/>
      <c r="FV55" s="94"/>
      <c r="FW55" s="94"/>
      <c r="FX55" s="94"/>
      <c r="FY55" s="94"/>
      <c r="FZ55" s="94"/>
      <c r="GA55" s="94"/>
      <c r="GB55" s="94"/>
      <c r="GC55" s="94"/>
      <c r="GD55" s="94"/>
      <c r="GE55" s="94"/>
      <c r="GF55" s="94"/>
      <c r="GG55" s="94"/>
      <c r="GH55" s="94"/>
      <c r="GI55" s="94"/>
      <c r="GJ55" s="94"/>
      <c r="GK55" s="94"/>
      <c r="GL55" s="94"/>
      <c r="GM55" s="94"/>
      <c r="GN55" s="94"/>
      <c r="GO55" s="94"/>
      <c r="GP55" s="94"/>
      <c r="GQ55" s="94"/>
      <c r="GR55" s="94"/>
      <c r="GS55" s="94"/>
      <c r="GT55" s="94"/>
      <c r="GU55" s="94"/>
      <c r="GV55" s="94"/>
      <c r="GW55" s="94"/>
      <c r="GX55" s="94"/>
      <c r="GY55" s="94"/>
      <c r="GZ55" s="94"/>
      <c r="HA55" s="94"/>
      <c r="HB55" s="94"/>
      <c r="HC55" s="94"/>
      <c r="HD55" s="94"/>
      <c r="HE55" s="94"/>
      <c r="HF55" s="94"/>
      <c r="HG55" s="94"/>
      <c r="HH55" s="94"/>
      <c r="HI55" s="94"/>
      <c r="HJ55" s="94"/>
      <c r="HK55" s="94"/>
      <c r="HL55" s="94"/>
      <c r="HM55" s="94"/>
      <c r="HN55" s="94"/>
      <c r="HO55" s="94"/>
      <c r="HP55" s="94"/>
      <c r="HQ55" s="94"/>
      <c r="HR55" s="94"/>
      <c r="HS55" s="94"/>
      <c r="HT55" s="94"/>
      <c r="HU55" s="94"/>
      <c r="HV55" s="94"/>
      <c r="HW55" s="94"/>
      <c r="HX55" s="94"/>
      <c r="HY55" s="94"/>
      <c r="HZ55" s="94"/>
      <c r="IA55" s="94"/>
      <c r="IB55" s="94"/>
      <c r="IC55" s="94"/>
      <c r="ID55" s="94"/>
      <c r="IE55" s="94"/>
      <c r="IF55" s="94"/>
      <c r="IG55" s="94"/>
      <c r="IH55" s="94"/>
      <c r="II55" s="94"/>
      <c r="IJ55" s="94"/>
      <c r="IK55" s="94"/>
      <c r="IL55" s="94"/>
      <c r="IM55" s="94"/>
      <c r="IN55" s="94"/>
      <c r="IO55" s="94"/>
      <c r="IP55" s="94"/>
      <c r="IQ55" s="94"/>
    </row>
    <row r="56" spans="1:251" s="89" customFormat="1">
      <c r="A56" s="222"/>
      <c r="B56" s="97"/>
      <c r="C56" s="91"/>
      <c r="D56" s="91"/>
      <c r="E56" s="281"/>
      <c r="F56" s="69"/>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c r="CZ56" s="94"/>
      <c r="DA56" s="94"/>
      <c r="DB56" s="94"/>
      <c r="DC56" s="94"/>
      <c r="DD56" s="94"/>
      <c r="DE56" s="94"/>
      <c r="DF56" s="94"/>
      <c r="DG56" s="94"/>
      <c r="DH56" s="94"/>
      <c r="DI56" s="94"/>
      <c r="DJ56" s="94"/>
      <c r="DK56" s="94"/>
      <c r="DL56" s="94"/>
      <c r="DM56" s="94"/>
      <c r="DN56" s="94"/>
      <c r="DO56" s="94"/>
      <c r="DP56" s="94"/>
      <c r="DQ56" s="94"/>
      <c r="DR56" s="94"/>
      <c r="DS56" s="94"/>
      <c r="DT56" s="94"/>
      <c r="DU56" s="94"/>
      <c r="DV56" s="94"/>
      <c r="DW56" s="94"/>
      <c r="DX56" s="94"/>
      <c r="DY56" s="94"/>
      <c r="DZ56" s="94"/>
      <c r="EA56" s="94"/>
      <c r="EB56" s="94"/>
      <c r="EC56" s="94"/>
      <c r="ED56" s="94"/>
      <c r="EE56" s="94"/>
      <c r="EF56" s="94"/>
      <c r="EG56" s="94"/>
      <c r="EH56" s="94"/>
      <c r="EI56" s="94"/>
      <c r="EJ56" s="94"/>
      <c r="EK56" s="94"/>
      <c r="EL56" s="94"/>
      <c r="EM56" s="94"/>
      <c r="EN56" s="94"/>
      <c r="EO56" s="94"/>
      <c r="EP56" s="94"/>
      <c r="EQ56" s="94"/>
      <c r="ER56" s="94"/>
      <c r="ES56" s="94"/>
      <c r="ET56" s="94"/>
      <c r="EU56" s="94"/>
      <c r="EV56" s="94"/>
      <c r="EW56" s="94"/>
      <c r="EX56" s="94"/>
      <c r="EY56" s="94"/>
      <c r="EZ56" s="94"/>
      <c r="FA56" s="94"/>
      <c r="FB56" s="94"/>
      <c r="FC56" s="94"/>
      <c r="FD56" s="94"/>
      <c r="FE56" s="94"/>
      <c r="FF56" s="94"/>
      <c r="FG56" s="94"/>
      <c r="FH56" s="94"/>
      <c r="FI56" s="94"/>
      <c r="FJ56" s="94"/>
      <c r="FK56" s="94"/>
      <c r="FL56" s="94"/>
      <c r="FM56" s="94"/>
      <c r="FN56" s="94"/>
      <c r="FO56" s="94"/>
      <c r="FP56" s="94"/>
      <c r="FQ56" s="94"/>
      <c r="FR56" s="94"/>
      <c r="FS56" s="94"/>
      <c r="FT56" s="94"/>
      <c r="FU56" s="94"/>
      <c r="FV56" s="94"/>
      <c r="FW56" s="94"/>
      <c r="FX56" s="94"/>
      <c r="FY56" s="94"/>
      <c r="FZ56" s="94"/>
      <c r="GA56" s="94"/>
      <c r="GB56" s="94"/>
      <c r="GC56" s="94"/>
      <c r="GD56" s="94"/>
      <c r="GE56" s="94"/>
      <c r="GF56" s="94"/>
      <c r="GG56" s="94"/>
      <c r="GH56" s="94"/>
      <c r="GI56" s="94"/>
      <c r="GJ56" s="94"/>
      <c r="GK56" s="94"/>
      <c r="GL56" s="94"/>
      <c r="GM56" s="94"/>
      <c r="GN56" s="94"/>
      <c r="GO56" s="94"/>
      <c r="GP56" s="94"/>
      <c r="GQ56" s="94"/>
      <c r="GR56" s="94"/>
      <c r="GS56" s="94"/>
      <c r="GT56" s="94"/>
      <c r="GU56" s="94"/>
      <c r="GV56" s="94"/>
      <c r="GW56" s="94"/>
      <c r="GX56" s="94"/>
      <c r="GY56" s="94"/>
      <c r="GZ56" s="94"/>
      <c r="HA56" s="94"/>
      <c r="HB56" s="94"/>
      <c r="HC56" s="94"/>
      <c r="HD56" s="94"/>
      <c r="HE56" s="94"/>
      <c r="HF56" s="94"/>
      <c r="HG56" s="94"/>
      <c r="HH56" s="94"/>
      <c r="HI56" s="94"/>
      <c r="HJ56" s="94"/>
      <c r="HK56" s="94"/>
      <c r="HL56" s="94"/>
      <c r="HM56" s="94"/>
      <c r="HN56" s="94"/>
      <c r="HO56" s="94"/>
      <c r="HP56" s="94"/>
      <c r="HQ56" s="94"/>
      <c r="HR56" s="94"/>
      <c r="HS56" s="94"/>
      <c r="HT56" s="94"/>
      <c r="HU56" s="94"/>
      <c r="HV56" s="94"/>
      <c r="HW56" s="94"/>
      <c r="HX56" s="94"/>
      <c r="HY56" s="94"/>
      <c r="HZ56" s="94"/>
      <c r="IA56" s="94"/>
      <c r="IB56" s="94"/>
      <c r="IC56" s="94"/>
      <c r="ID56" s="94"/>
      <c r="IE56" s="94"/>
      <c r="IF56" s="94"/>
      <c r="IG56" s="94"/>
      <c r="IH56" s="94"/>
      <c r="II56" s="94"/>
      <c r="IJ56" s="94"/>
      <c r="IK56" s="94"/>
      <c r="IL56" s="94"/>
      <c r="IM56" s="94"/>
      <c r="IN56" s="94"/>
      <c r="IO56" s="94"/>
      <c r="IP56" s="94"/>
      <c r="IQ56" s="94"/>
    </row>
    <row r="57" spans="1:251" s="89" customFormat="1" ht="38.75">
      <c r="A57" s="224">
        <f>MAX($A$5:A56)+1</f>
        <v>10</v>
      </c>
      <c r="B57" s="97" t="s">
        <v>116</v>
      </c>
      <c r="C57" s="111"/>
      <c r="D57" s="111"/>
      <c r="E57" s="92"/>
      <c r="F57" s="93"/>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4"/>
      <c r="DA57" s="94"/>
      <c r="DB57" s="94"/>
      <c r="DC57" s="94"/>
      <c r="DD57" s="94"/>
      <c r="DE57" s="94"/>
      <c r="DF57" s="94"/>
      <c r="DG57" s="94"/>
      <c r="DH57" s="94"/>
      <c r="DI57" s="94"/>
      <c r="DJ57" s="94"/>
      <c r="DK57" s="94"/>
      <c r="DL57" s="94"/>
      <c r="DM57" s="94"/>
      <c r="DN57" s="94"/>
      <c r="DO57" s="94"/>
      <c r="DP57" s="94"/>
      <c r="DQ57" s="94"/>
      <c r="DR57" s="94"/>
      <c r="DS57" s="94"/>
      <c r="DT57" s="94"/>
      <c r="DU57" s="94"/>
      <c r="DV57" s="94"/>
      <c r="DW57" s="94"/>
      <c r="DX57" s="94"/>
      <c r="DY57" s="94"/>
      <c r="DZ57" s="94"/>
      <c r="EA57" s="94"/>
      <c r="EB57" s="94"/>
      <c r="EC57" s="94"/>
      <c r="ED57" s="94"/>
      <c r="EE57" s="94"/>
      <c r="EF57" s="94"/>
      <c r="EG57" s="94"/>
      <c r="EH57" s="94"/>
      <c r="EI57" s="94"/>
      <c r="EJ57" s="94"/>
      <c r="EK57" s="94"/>
      <c r="EL57" s="94"/>
      <c r="EM57" s="94"/>
      <c r="EN57" s="94"/>
      <c r="EO57" s="94"/>
      <c r="EP57" s="94"/>
      <c r="EQ57" s="94"/>
      <c r="ER57" s="94"/>
      <c r="ES57" s="94"/>
      <c r="ET57" s="94"/>
      <c r="EU57" s="94"/>
      <c r="EV57" s="94"/>
      <c r="EW57" s="94"/>
      <c r="EX57" s="94"/>
      <c r="EY57" s="94"/>
      <c r="EZ57" s="94"/>
      <c r="FA57" s="94"/>
      <c r="FB57" s="94"/>
      <c r="FC57" s="94"/>
      <c r="FD57" s="94"/>
      <c r="FE57" s="94"/>
      <c r="FF57" s="94"/>
      <c r="FG57" s="94"/>
      <c r="FH57" s="94"/>
      <c r="FI57" s="94"/>
      <c r="FJ57" s="94"/>
      <c r="FK57" s="94"/>
      <c r="FL57" s="94"/>
      <c r="FM57" s="94"/>
      <c r="FN57" s="94"/>
      <c r="FO57" s="94"/>
      <c r="FP57" s="94"/>
      <c r="FQ57" s="94"/>
      <c r="FR57" s="94"/>
      <c r="FS57" s="94"/>
      <c r="FT57" s="94"/>
      <c r="FU57" s="94"/>
      <c r="FV57" s="94"/>
      <c r="FW57" s="94"/>
      <c r="FX57" s="94"/>
      <c r="FY57" s="94"/>
      <c r="FZ57" s="94"/>
      <c r="GA57" s="94"/>
      <c r="GB57" s="94"/>
      <c r="GC57" s="94"/>
      <c r="GD57" s="94"/>
      <c r="GE57" s="94"/>
      <c r="GF57" s="94"/>
      <c r="GG57" s="94"/>
      <c r="GH57" s="94"/>
      <c r="GI57" s="94"/>
      <c r="GJ57" s="94"/>
      <c r="GK57" s="94"/>
      <c r="GL57" s="94"/>
      <c r="GM57" s="94"/>
      <c r="GN57" s="94"/>
      <c r="GO57" s="94"/>
      <c r="GP57" s="94"/>
      <c r="GQ57" s="94"/>
      <c r="GR57" s="94"/>
      <c r="GS57" s="94"/>
      <c r="GT57" s="94"/>
      <c r="GU57" s="94"/>
      <c r="GV57" s="94"/>
      <c r="GW57" s="94"/>
      <c r="GX57" s="94"/>
      <c r="GY57" s="94"/>
      <c r="GZ57" s="94"/>
      <c r="HA57" s="94"/>
      <c r="HB57" s="94"/>
      <c r="HC57" s="94"/>
      <c r="HD57" s="94"/>
      <c r="HE57" s="94"/>
      <c r="HF57" s="94"/>
      <c r="HG57" s="94"/>
      <c r="HH57" s="94"/>
      <c r="HI57" s="94"/>
      <c r="HJ57" s="94"/>
      <c r="HK57" s="94"/>
      <c r="HL57" s="94"/>
      <c r="HM57" s="94"/>
      <c r="HN57" s="94"/>
      <c r="HO57" s="94"/>
      <c r="HP57" s="94"/>
      <c r="HQ57" s="94"/>
      <c r="HR57" s="94"/>
      <c r="HS57" s="94"/>
      <c r="HT57" s="94"/>
      <c r="HU57" s="94"/>
      <c r="HV57" s="94"/>
      <c r="HW57" s="94"/>
      <c r="HX57" s="94"/>
      <c r="HY57" s="94"/>
      <c r="HZ57" s="94"/>
      <c r="IA57" s="94"/>
      <c r="IB57" s="94"/>
      <c r="IC57" s="94"/>
      <c r="ID57" s="94"/>
      <c r="IE57" s="94"/>
      <c r="IF57" s="94"/>
      <c r="IG57" s="94"/>
      <c r="IH57" s="94"/>
      <c r="II57" s="94"/>
      <c r="IJ57" s="94"/>
      <c r="IK57" s="94"/>
      <c r="IL57" s="94"/>
      <c r="IM57" s="94"/>
      <c r="IN57" s="94"/>
      <c r="IO57" s="94"/>
      <c r="IP57" s="94"/>
      <c r="IQ57" s="94"/>
    </row>
    <row r="58" spans="1:251" s="89" customFormat="1">
      <c r="A58" s="222"/>
      <c r="B58" s="97" t="s">
        <v>71</v>
      </c>
      <c r="C58" s="111" t="s">
        <v>39</v>
      </c>
      <c r="D58" s="111">
        <v>4</v>
      </c>
      <c r="E58" s="260">
        <v>0</v>
      </c>
      <c r="F58" s="69">
        <f>D58*E58</f>
        <v>0</v>
      </c>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c r="ES58" s="94"/>
      <c r="ET58" s="94"/>
      <c r="EU58" s="94"/>
      <c r="EV58" s="94"/>
      <c r="EW58" s="94"/>
      <c r="EX58" s="94"/>
      <c r="EY58" s="94"/>
      <c r="EZ58" s="94"/>
      <c r="FA58" s="94"/>
      <c r="FB58" s="94"/>
      <c r="FC58" s="94"/>
      <c r="FD58" s="94"/>
      <c r="FE58" s="94"/>
      <c r="FF58" s="94"/>
      <c r="FG58" s="94"/>
      <c r="FH58" s="94"/>
      <c r="FI58" s="94"/>
      <c r="FJ58" s="94"/>
      <c r="FK58" s="94"/>
      <c r="FL58" s="94"/>
      <c r="FM58" s="94"/>
      <c r="FN58" s="94"/>
      <c r="FO58" s="94"/>
      <c r="FP58" s="94"/>
      <c r="FQ58" s="94"/>
      <c r="FR58" s="94"/>
      <c r="FS58" s="94"/>
      <c r="FT58" s="94"/>
      <c r="FU58" s="94"/>
      <c r="FV58" s="94"/>
      <c r="FW58" s="94"/>
      <c r="FX58" s="94"/>
      <c r="FY58" s="94"/>
      <c r="FZ58" s="94"/>
      <c r="GA58" s="94"/>
      <c r="GB58" s="94"/>
      <c r="GC58" s="94"/>
      <c r="GD58" s="94"/>
      <c r="GE58" s="94"/>
      <c r="GF58" s="94"/>
      <c r="GG58" s="94"/>
      <c r="GH58" s="94"/>
      <c r="GI58" s="94"/>
      <c r="GJ58" s="94"/>
      <c r="GK58" s="94"/>
      <c r="GL58" s="94"/>
      <c r="GM58" s="94"/>
      <c r="GN58" s="94"/>
      <c r="GO58" s="94"/>
      <c r="GP58" s="94"/>
      <c r="GQ58" s="94"/>
      <c r="GR58" s="94"/>
      <c r="GS58" s="94"/>
      <c r="GT58" s="94"/>
      <c r="GU58" s="94"/>
      <c r="GV58" s="94"/>
      <c r="GW58" s="94"/>
      <c r="GX58" s="94"/>
      <c r="GY58" s="94"/>
      <c r="GZ58" s="94"/>
      <c r="HA58" s="94"/>
      <c r="HB58" s="94"/>
      <c r="HC58" s="94"/>
      <c r="HD58" s="94"/>
      <c r="HE58" s="94"/>
      <c r="HF58" s="94"/>
      <c r="HG58" s="94"/>
      <c r="HH58" s="94"/>
      <c r="HI58" s="94"/>
      <c r="HJ58" s="94"/>
      <c r="HK58" s="94"/>
      <c r="HL58" s="94"/>
      <c r="HM58" s="94"/>
      <c r="HN58" s="94"/>
      <c r="HO58" s="94"/>
      <c r="HP58" s="94"/>
      <c r="HQ58" s="94"/>
      <c r="HR58" s="94"/>
      <c r="HS58" s="94"/>
      <c r="HT58" s="94"/>
      <c r="HU58" s="94"/>
      <c r="HV58" s="94"/>
      <c r="HW58" s="94"/>
      <c r="HX58" s="94"/>
      <c r="HY58" s="94"/>
      <c r="HZ58" s="94"/>
      <c r="IA58" s="94"/>
      <c r="IB58" s="94"/>
      <c r="IC58" s="94"/>
      <c r="ID58" s="94"/>
      <c r="IE58" s="94"/>
      <c r="IF58" s="94"/>
      <c r="IG58" s="94"/>
      <c r="IH58" s="94"/>
      <c r="II58" s="94"/>
      <c r="IJ58" s="94"/>
      <c r="IK58" s="94"/>
      <c r="IL58" s="94"/>
      <c r="IM58" s="94"/>
      <c r="IN58" s="94"/>
      <c r="IO58" s="94"/>
      <c r="IP58" s="94"/>
      <c r="IQ58" s="94"/>
    </row>
    <row r="59" spans="1:251" s="89" customFormat="1">
      <c r="A59" s="222"/>
      <c r="B59" s="97" t="s">
        <v>124</v>
      </c>
      <c r="C59" s="111"/>
      <c r="D59" s="111"/>
      <c r="E59" s="92"/>
      <c r="F59" s="93"/>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4"/>
      <c r="DA59" s="94"/>
      <c r="DB59" s="94"/>
      <c r="DC59" s="94"/>
      <c r="DD59" s="94"/>
      <c r="DE59" s="94"/>
      <c r="DF59" s="94"/>
      <c r="DG59" s="94"/>
      <c r="DH59" s="94"/>
      <c r="DI59" s="94"/>
      <c r="DJ59" s="94"/>
      <c r="DK59" s="94"/>
      <c r="DL59" s="94"/>
      <c r="DM59" s="94"/>
      <c r="DN59" s="94"/>
      <c r="DO59" s="94"/>
      <c r="DP59" s="94"/>
      <c r="DQ59" s="94"/>
      <c r="DR59" s="94"/>
      <c r="DS59" s="94"/>
      <c r="DT59" s="94"/>
      <c r="DU59" s="94"/>
      <c r="DV59" s="94"/>
      <c r="DW59" s="94"/>
      <c r="DX59" s="94"/>
      <c r="DY59" s="94"/>
      <c r="DZ59" s="94"/>
      <c r="EA59" s="94"/>
      <c r="EB59" s="94"/>
      <c r="EC59" s="94"/>
      <c r="ED59" s="94"/>
      <c r="EE59" s="94"/>
      <c r="EF59" s="94"/>
      <c r="EG59" s="94"/>
      <c r="EH59" s="94"/>
      <c r="EI59" s="94"/>
      <c r="EJ59" s="94"/>
      <c r="EK59" s="94"/>
      <c r="EL59" s="94"/>
      <c r="EM59" s="94"/>
      <c r="EN59" s="94"/>
      <c r="EO59" s="94"/>
      <c r="EP59" s="94"/>
      <c r="EQ59" s="94"/>
      <c r="ER59" s="94"/>
      <c r="ES59" s="94"/>
      <c r="ET59" s="94"/>
      <c r="EU59" s="94"/>
      <c r="EV59" s="94"/>
      <c r="EW59" s="94"/>
      <c r="EX59" s="94"/>
      <c r="EY59" s="94"/>
      <c r="EZ59" s="94"/>
      <c r="FA59" s="94"/>
      <c r="FB59" s="94"/>
      <c r="FC59" s="94"/>
      <c r="FD59" s="94"/>
      <c r="FE59" s="94"/>
      <c r="FF59" s="94"/>
      <c r="FG59" s="94"/>
      <c r="FH59" s="94"/>
      <c r="FI59" s="94"/>
      <c r="FJ59" s="94"/>
      <c r="FK59" s="94"/>
      <c r="FL59" s="94"/>
      <c r="FM59" s="94"/>
      <c r="FN59" s="94"/>
      <c r="FO59" s="94"/>
      <c r="FP59" s="94"/>
      <c r="FQ59" s="94"/>
      <c r="FR59" s="94"/>
      <c r="FS59" s="94"/>
      <c r="FT59" s="94"/>
      <c r="FU59" s="94"/>
      <c r="FV59" s="94"/>
      <c r="FW59" s="94"/>
      <c r="FX59" s="94"/>
      <c r="FY59" s="94"/>
      <c r="FZ59" s="94"/>
      <c r="GA59" s="94"/>
      <c r="GB59" s="94"/>
      <c r="GC59" s="94"/>
      <c r="GD59" s="94"/>
      <c r="GE59" s="94"/>
      <c r="GF59" s="94"/>
      <c r="GG59" s="94"/>
      <c r="GH59" s="94"/>
      <c r="GI59" s="94"/>
      <c r="GJ59" s="94"/>
      <c r="GK59" s="94"/>
      <c r="GL59" s="94"/>
      <c r="GM59" s="94"/>
      <c r="GN59" s="94"/>
      <c r="GO59" s="94"/>
      <c r="GP59" s="94"/>
      <c r="GQ59" s="94"/>
      <c r="GR59" s="94"/>
      <c r="GS59" s="94"/>
      <c r="GT59" s="94"/>
      <c r="GU59" s="94"/>
      <c r="GV59" s="94"/>
      <c r="GW59" s="94"/>
      <c r="GX59" s="94"/>
      <c r="GY59" s="94"/>
      <c r="GZ59" s="94"/>
      <c r="HA59" s="94"/>
      <c r="HB59" s="94"/>
      <c r="HC59" s="94"/>
      <c r="HD59" s="94"/>
      <c r="HE59" s="94"/>
      <c r="HF59" s="94"/>
      <c r="HG59" s="94"/>
      <c r="HH59" s="94"/>
      <c r="HI59" s="94"/>
      <c r="HJ59" s="94"/>
      <c r="HK59" s="94"/>
      <c r="HL59" s="94"/>
      <c r="HM59" s="94"/>
      <c r="HN59" s="94"/>
      <c r="HO59" s="94"/>
      <c r="HP59" s="94"/>
      <c r="HQ59" s="94"/>
      <c r="HR59" s="94"/>
      <c r="HS59" s="94"/>
      <c r="HT59" s="94"/>
      <c r="HU59" s="94"/>
      <c r="HV59" s="94"/>
      <c r="HW59" s="94"/>
      <c r="HX59" s="94"/>
      <c r="HY59" s="94"/>
      <c r="HZ59" s="94"/>
      <c r="IA59" s="94"/>
      <c r="IB59" s="94"/>
      <c r="IC59" s="94"/>
      <c r="ID59" s="94"/>
      <c r="IE59" s="94"/>
      <c r="IF59" s="94"/>
      <c r="IG59" s="94"/>
      <c r="IH59" s="94"/>
      <c r="II59" s="94"/>
      <c r="IJ59" s="94"/>
      <c r="IK59" s="94"/>
      <c r="IL59" s="94"/>
      <c r="IM59" s="94"/>
      <c r="IN59" s="94"/>
      <c r="IO59" s="94"/>
      <c r="IP59" s="94"/>
      <c r="IQ59" s="94"/>
    </row>
    <row r="60" spans="1:251" s="89" customFormat="1">
      <c r="A60" s="222"/>
      <c r="B60" s="97"/>
      <c r="C60" s="111"/>
      <c r="D60" s="111"/>
      <c r="E60" s="92"/>
      <c r="F60" s="93"/>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c r="DE60" s="94"/>
      <c r="DF60" s="94"/>
      <c r="DG60" s="94"/>
      <c r="DH60" s="94"/>
      <c r="DI60" s="94"/>
      <c r="DJ60" s="94"/>
      <c r="DK60" s="94"/>
      <c r="DL60" s="94"/>
      <c r="DM60" s="94"/>
      <c r="DN60" s="94"/>
      <c r="DO60" s="94"/>
      <c r="DP60" s="94"/>
      <c r="DQ60" s="94"/>
      <c r="DR60" s="94"/>
      <c r="DS60" s="94"/>
      <c r="DT60" s="94"/>
      <c r="DU60" s="94"/>
      <c r="DV60" s="94"/>
      <c r="DW60" s="94"/>
      <c r="DX60" s="94"/>
      <c r="DY60" s="94"/>
      <c r="DZ60" s="94"/>
      <c r="EA60" s="94"/>
      <c r="EB60" s="94"/>
      <c r="EC60" s="94"/>
      <c r="ED60" s="94"/>
      <c r="EE60" s="94"/>
      <c r="EF60" s="94"/>
      <c r="EG60" s="94"/>
      <c r="EH60" s="94"/>
      <c r="EI60" s="94"/>
      <c r="EJ60" s="94"/>
      <c r="EK60" s="94"/>
      <c r="EL60" s="94"/>
      <c r="EM60" s="94"/>
      <c r="EN60" s="94"/>
      <c r="EO60" s="94"/>
      <c r="EP60" s="94"/>
      <c r="EQ60" s="94"/>
      <c r="ER60" s="94"/>
      <c r="ES60" s="94"/>
      <c r="ET60" s="94"/>
      <c r="EU60" s="94"/>
      <c r="EV60" s="94"/>
      <c r="EW60" s="94"/>
      <c r="EX60" s="94"/>
      <c r="EY60" s="94"/>
      <c r="EZ60" s="94"/>
      <c r="FA60" s="94"/>
      <c r="FB60" s="94"/>
      <c r="FC60" s="94"/>
      <c r="FD60" s="94"/>
      <c r="FE60" s="94"/>
      <c r="FF60" s="94"/>
      <c r="FG60" s="94"/>
      <c r="FH60" s="94"/>
      <c r="FI60" s="94"/>
      <c r="FJ60" s="94"/>
      <c r="FK60" s="94"/>
      <c r="FL60" s="94"/>
      <c r="FM60" s="94"/>
      <c r="FN60" s="94"/>
      <c r="FO60" s="94"/>
      <c r="FP60" s="94"/>
      <c r="FQ60" s="94"/>
      <c r="FR60" s="94"/>
      <c r="FS60" s="94"/>
      <c r="FT60" s="94"/>
      <c r="FU60" s="94"/>
      <c r="FV60" s="94"/>
      <c r="FW60" s="94"/>
      <c r="FX60" s="94"/>
      <c r="FY60" s="94"/>
      <c r="FZ60" s="94"/>
      <c r="GA60" s="94"/>
      <c r="GB60" s="94"/>
      <c r="GC60" s="94"/>
      <c r="GD60" s="94"/>
      <c r="GE60" s="94"/>
      <c r="GF60" s="94"/>
      <c r="GG60" s="94"/>
      <c r="GH60" s="94"/>
      <c r="GI60" s="94"/>
      <c r="GJ60" s="94"/>
      <c r="GK60" s="94"/>
      <c r="GL60" s="94"/>
      <c r="GM60" s="94"/>
      <c r="GN60" s="94"/>
      <c r="GO60" s="94"/>
      <c r="GP60" s="94"/>
      <c r="GQ60" s="94"/>
      <c r="GR60" s="94"/>
      <c r="GS60" s="94"/>
      <c r="GT60" s="94"/>
      <c r="GU60" s="94"/>
      <c r="GV60" s="94"/>
      <c r="GW60" s="94"/>
      <c r="GX60" s="94"/>
      <c r="GY60" s="94"/>
      <c r="GZ60" s="94"/>
      <c r="HA60" s="94"/>
      <c r="HB60" s="94"/>
      <c r="HC60" s="94"/>
      <c r="HD60" s="94"/>
      <c r="HE60" s="94"/>
      <c r="HF60" s="94"/>
      <c r="HG60" s="94"/>
      <c r="HH60" s="94"/>
      <c r="HI60" s="94"/>
      <c r="HJ60" s="94"/>
      <c r="HK60" s="94"/>
      <c r="HL60" s="94"/>
      <c r="HM60" s="94"/>
      <c r="HN60" s="94"/>
      <c r="HO60" s="94"/>
      <c r="HP60" s="94"/>
      <c r="HQ60" s="94"/>
      <c r="HR60" s="94"/>
      <c r="HS60" s="94"/>
      <c r="HT60" s="94"/>
      <c r="HU60" s="94"/>
      <c r="HV60" s="94"/>
      <c r="HW60" s="94"/>
      <c r="HX60" s="94"/>
      <c r="HY60" s="94"/>
      <c r="HZ60" s="94"/>
      <c r="IA60" s="94"/>
      <c r="IB60" s="94"/>
      <c r="IC60" s="94"/>
      <c r="ID60" s="94"/>
      <c r="IE60" s="94"/>
      <c r="IF60" s="94"/>
      <c r="IG60" s="94"/>
      <c r="IH60" s="94"/>
      <c r="II60" s="94"/>
      <c r="IJ60" s="94"/>
      <c r="IK60" s="94"/>
      <c r="IL60" s="94"/>
      <c r="IM60" s="94"/>
      <c r="IN60" s="94"/>
      <c r="IO60" s="94"/>
      <c r="IP60" s="94"/>
      <c r="IQ60" s="94"/>
    </row>
    <row r="61" spans="1:251" s="1" customFormat="1" ht="25.85">
      <c r="A61" s="224">
        <f>MAX($A$5:A60)+1</f>
        <v>11</v>
      </c>
      <c r="B61" s="53" t="s">
        <v>476</v>
      </c>
      <c r="C61" s="111" t="s">
        <v>37</v>
      </c>
      <c r="D61" s="111">
        <v>1</v>
      </c>
      <c r="E61" s="260">
        <v>0</v>
      </c>
      <c r="F61" s="69">
        <f>D61*E61</f>
        <v>0</v>
      </c>
    </row>
    <row r="62" spans="1:251" s="1" customFormat="1">
      <c r="A62" s="204"/>
      <c r="B62" s="53"/>
      <c r="C62" s="112"/>
      <c r="D62" s="66"/>
      <c r="E62" s="88"/>
      <c r="F62" s="67"/>
    </row>
    <row r="63" spans="1:251" s="1" customFormat="1" ht="13.6">
      <c r="A63" s="204"/>
      <c r="B63" s="51" t="s">
        <v>460</v>
      </c>
      <c r="C63" s="112"/>
      <c r="D63" s="66"/>
      <c r="E63" s="88"/>
      <c r="F63" s="67"/>
    </row>
    <row r="64" spans="1:251" s="1" customFormat="1" ht="13.6">
      <c r="A64" s="204"/>
      <c r="B64" s="51"/>
      <c r="C64" s="112"/>
      <c r="D64" s="66"/>
      <c r="E64" s="88"/>
      <c r="F64" s="67"/>
    </row>
    <row r="65" spans="1:251" s="89" customFormat="1" ht="64.55">
      <c r="A65" s="206">
        <f>MAX($A$4:A63)+1</f>
        <v>12</v>
      </c>
      <c r="B65" s="90" t="s">
        <v>117</v>
      </c>
      <c r="C65" s="91"/>
      <c r="D65" s="91"/>
      <c r="E65" s="92"/>
      <c r="F65" s="93"/>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4"/>
      <c r="DA65" s="94"/>
      <c r="DB65" s="94"/>
      <c r="DC65" s="94"/>
      <c r="DD65" s="94"/>
      <c r="DE65" s="94"/>
      <c r="DF65" s="94"/>
      <c r="DG65" s="94"/>
      <c r="DH65" s="94"/>
      <c r="DI65" s="94"/>
      <c r="DJ65" s="94"/>
      <c r="DK65" s="94"/>
      <c r="DL65" s="94"/>
      <c r="DM65" s="94"/>
      <c r="DN65" s="94"/>
      <c r="DO65" s="94"/>
      <c r="DP65" s="94"/>
      <c r="DQ65" s="94"/>
      <c r="DR65" s="94"/>
      <c r="DS65" s="94"/>
      <c r="DT65" s="94"/>
      <c r="DU65" s="94"/>
      <c r="DV65" s="94"/>
      <c r="DW65" s="94"/>
      <c r="DX65" s="94"/>
      <c r="DY65" s="94"/>
      <c r="DZ65" s="94"/>
      <c r="EA65" s="94"/>
      <c r="EB65" s="94"/>
      <c r="EC65" s="94"/>
      <c r="ED65" s="94"/>
      <c r="EE65" s="94"/>
      <c r="EF65" s="94"/>
      <c r="EG65" s="94"/>
      <c r="EH65" s="94"/>
      <c r="EI65" s="94"/>
      <c r="EJ65" s="94"/>
      <c r="EK65" s="94"/>
      <c r="EL65" s="94"/>
      <c r="EM65" s="94"/>
      <c r="EN65" s="94"/>
      <c r="EO65" s="94"/>
      <c r="EP65" s="94"/>
      <c r="EQ65" s="94"/>
      <c r="ER65" s="94"/>
      <c r="ES65" s="94"/>
      <c r="ET65" s="94"/>
      <c r="EU65" s="94"/>
      <c r="EV65" s="94"/>
      <c r="EW65" s="94"/>
      <c r="EX65" s="94"/>
      <c r="EY65" s="94"/>
      <c r="EZ65" s="94"/>
      <c r="FA65" s="94"/>
      <c r="FB65" s="94"/>
      <c r="FC65" s="94"/>
      <c r="FD65" s="94"/>
      <c r="FE65" s="94"/>
      <c r="FF65" s="94"/>
      <c r="FG65" s="94"/>
      <c r="FH65" s="94"/>
      <c r="FI65" s="94"/>
      <c r="FJ65" s="94"/>
      <c r="FK65" s="94"/>
      <c r="FL65" s="94"/>
      <c r="FM65" s="94"/>
      <c r="FN65" s="94"/>
      <c r="FO65" s="94"/>
      <c r="FP65" s="94"/>
      <c r="FQ65" s="94"/>
      <c r="FR65" s="94"/>
      <c r="FS65" s="94"/>
      <c r="FT65" s="94"/>
      <c r="FU65" s="94"/>
      <c r="FV65" s="94"/>
      <c r="FW65" s="94"/>
      <c r="FX65" s="94"/>
      <c r="FY65" s="94"/>
      <c r="FZ65" s="94"/>
      <c r="GA65" s="94"/>
      <c r="GB65" s="94"/>
      <c r="GC65" s="94"/>
      <c r="GD65" s="94"/>
      <c r="GE65" s="94"/>
      <c r="GF65" s="94"/>
      <c r="GG65" s="94"/>
      <c r="GH65" s="94"/>
      <c r="GI65" s="94"/>
      <c r="GJ65" s="94"/>
      <c r="GK65" s="94"/>
      <c r="GL65" s="94"/>
      <c r="GM65" s="94"/>
      <c r="GN65" s="94"/>
      <c r="GO65" s="94"/>
      <c r="GP65" s="94"/>
      <c r="GQ65" s="94"/>
      <c r="GR65" s="94"/>
      <c r="GS65" s="94"/>
      <c r="GT65" s="94"/>
      <c r="GU65" s="94"/>
      <c r="GV65" s="94"/>
      <c r="GW65" s="94"/>
      <c r="GX65" s="94"/>
      <c r="GY65" s="94"/>
      <c r="GZ65" s="94"/>
      <c r="HA65" s="94"/>
      <c r="HB65" s="94"/>
      <c r="HC65" s="94"/>
      <c r="HD65" s="94"/>
      <c r="HE65" s="94"/>
      <c r="HF65" s="94"/>
      <c r="HG65" s="94"/>
      <c r="HH65" s="94"/>
      <c r="HI65" s="94"/>
      <c r="HJ65" s="94"/>
      <c r="HK65" s="94"/>
      <c r="HL65" s="94"/>
      <c r="HM65" s="94"/>
      <c r="HN65" s="94"/>
      <c r="HO65" s="94"/>
      <c r="HP65" s="94"/>
      <c r="HQ65" s="94"/>
      <c r="HR65" s="94"/>
      <c r="HS65" s="94"/>
      <c r="HT65" s="94"/>
      <c r="HU65" s="94"/>
      <c r="HV65" s="94"/>
      <c r="HW65" s="94"/>
      <c r="HX65" s="94"/>
      <c r="HY65" s="94"/>
      <c r="HZ65" s="94"/>
      <c r="IA65" s="94"/>
      <c r="IB65" s="94"/>
      <c r="IC65" s="94"/>
      <c r="ID65" s="94"/>
      <c r="IE65" s="94"/>
      <c r="IF65" s="94"/>
      <c r="IG65" s="94"/>
      <c r="IH65" s="94"/>
      <c r="II65" s="94"/>
      <c r="IJ65" s="94"/>
      <c r="IK65" s="94"/>
      <c r="IL65" s="94"/>
      <c r="IM65" s="94"/>
      <c r="IN65" s="94"/>
      <c r="IO65" s="94"/>
      <c r="IP65" s="94"/>
      <c r="IQ65" s="94"/>
    </row>
    <row r="66" spans="1:251" s="89" customFormat="1">
      <c r="A66" s="222"/>
      <c r="B66" s="90" t="s">
        <v>502</v>
      </c>
      <c r="C66" s="91"/>
      <c r="D66" s="91"/>
      <c r="E66" s="92"/>
      <c r="F66" s="93"/>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c r="CZ66" s="94"/>
      <c r="DA66" s="94"/>
      <c r="DB66" s="94"/>
      <c r="DC66" s="94"/>
      <c r="DD66" s="94"/>
      <c r="DE66" s="94"/>
      <c r="DF66" s="94"/>
      <c r="DG66" s="94"/>
      <c r="DH66" s="94"/>
      <c r="DI66" s="94"/>
      <c r="DJ66" s="94"/>
      <c r="DK66" s="94"/>
      <c r="DL66" s="94"/>
      <c r="DM66" s="94"/>
      <c r="DN66" s="94"/>
      <c r="DO66" s="94"/>
      <c r="DP66" s="94"/>
      <c r="DQ66" s="94"/>
      <c r="DR66" s="94"/>
      <c r="DS66" s="94"/>
      <c r="DT66" s="94"/>
      <c r="DU66" s="94"/>
      <c r="DV66" s="94"/>
      <c r="DW66" s="94"/>
      <c r="DX66" s="94"/>
      <c r="DY66" s="94"/>
      <c r="DZ66" s="94"/>
      <c r="EA66" s="94"/>
      <c r="EB66" s="94"/>
      <c r="EC66" s="94"/>
      <c r="ED66" s="94"/>
      <c r="EE66" s="94"/>
      <c r="EF66" s="94"/>
      <c r="EG66" s="94"/>
      <c r="EH66" s="94"/>
      <c r="EI66" s="94"/>
      <c r="EJ66" s="94"/>
      <c r="EK66" s="94"/>
      <c r="EL66" s="94"/>
      <c r="EM66" s="94"/>
      <c r="EN66" s="94"/>
      <c r="EO66" s="94"/>
      <c r="EP66" s="94"/>
      <c r="EQ66" s="94"/>
      <c r="ER66" s="94"/>
      <c r="ES66" s="94"/>
      <c r="ET66" s="94"/>
      <c r="EU66" s="94"/>
      <c r="EV66" s="94"/>
      <c r="EW66" s="94"/>
      <c r="EX66" s="94"/>
      <c r="EY66" s="94"/>
      <c r="EZ66" s="94"/>
      <c r="FA66" s="94"/>
      <c r="FB66" s="94"/>
      <c r="FC66" s="94"/>
      <c r="FD66" s="94"/>
      <c r="FE66" s="94"/>
      <c r="FF66" s="94"/>
      <c r="FG66" s="94"/>
      <c r="FH66" s="94"/>
      <c r="FI66" s="94"/>
      <c r="FJ66" s="94"/>
      <c r="FK66" s="94"/>
      <c r="FL66" s="94"/>
      <c r="FM66" s="94"/>
      <c r="FN66" s="94"/>
      <c r="FO66" s="94"/>
      <c r="FP66" s="94"/>
      <c r="FQ66" s="94"/>
      <c r="FR66" s="94"/>
      <c r="FS66" s="94"/>
      <c r="FT66" s="94"/>
      <c r="FU66" s="94"/>
      <c r="FV66" s="94"/>
      <c r="FW66" s="94"/>
      <c r="FX66" s="94"/>
      <c r="FY66" s="94"/>
      <c r="FZ66" s="94"/>
      <c r="GA66" s="94"/>
      <c r="GB66" s="94"/>
      <c r="GC66" s="94"/>
      <c r="GD66" s="94"/>
      <c r="GE66" s="94"/>
      <c r="GF66" s="94"/>
      <c r="GG66" s="94"/>
      <c r="GH66" s="94"/>
      <c r="GI66" s="94"/>
      <c r="GJ66" s="94"/>
      <c r="GK66" s="94"/>
      <c r="GL66" s="94"/>
      <c r="GM66" s="94"/>
      <c r="GN66" s="94"/>
      <c r="GO66" s="94"/>
      <c r="GP66" s="94"/>
      <c r="GQ66" s="94"/>
      <c r="GR66" s="94"/>
      <c r="GS66" s="94"/>
      <c r="GT66" s="94"/>
      <c r="GU66" s="94"/>
      <c r="GV66" s="94"/>
      <c r="GW66" s="94"/>
      <c r="GX66" s="94"/>
      <c r="GY66" s="94"/>
      <c r="GZ66" s="94"/>
      <c r="HA66" s="94"/>
      <c r="HB66" s="94"/>
      <c r="HC66" s="94"/>
      <c r="HD66" s="94"/>
      <c r="HE66" s="94"/>
      <c r="HF66" s="94"/>
      <c r="HG66" s="94"/>
      <c r="HH66" s="94"/>
      <c r="HI66" s="94"/>
      <c r="HJ66" s="94"/>
      <c r="HK66" s="94"/>
      <c r="HL66" s="94"/>
      <c r="HM66" s="94"/>
      <c r="HN66" s="94"/>
      <c r="HO66" s="94"/>
      <c r="HP66" s="94"/>
      <c r="HQ66" s="94"/>
      <c r="HR66" s="94"/>
      <c r="HS66" s="94"/>
      <c r="HT66" s="94"/>
      <c r="HU66" s="94"/>
      <c r="HV66" s="94"/>
      <c r="HW66" s="94"/>
      <c r="HX66" s="94"/>
      <c r="HY66" s="94"/>
      <c r="HZ66" s="94"/>
      <c r="IA66" s="94"/>
      <c r="IB66" s="94"/>
      <c r="IC66" s="94"/>
      <c r="ID66" s="94"/>
      <c r="IE66" s="94"/>
      <c r="IF66" s="94"/>
      <c r="IG66" s="94"/>
      <c r="IH66" s="94"/>
      <c r="II66" s="94"/>
      <c r="IJ66" s="94"/>
      <c r="IK66" s="94"/>
      <c r="IL66" s="94"/>
      <c r="IM66" s="94"/>
      <c r="IN66" s="94"/>
      <c r="IO66" s="94"/>
      <c r="IP66" s="94"/>
      <c r="IQ66" s="94"/>
    </row>
    <row r="67" spans="1:251" s="89" customFormat="1">
      <c r="A67" s="222"/>
      <c r="B67" s="90" t="s">
        <v>458</v>
      </c>
      <c r="C67" s="91"/>
      <c r="D67" s="91"/>
      <c r="E67" s="92"/>
      <c r="F67" s="93"/>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94"/>
      <c r="GB67" s="94"/>
      <c r="GC67" s="94"/>
      <c r="GD67" s="94"/>
      <c r="GE67" s="94"/>
      <c r="GF67" s="94"/>
      <c r="GG67" s="94"/>
      <c r="GH67" s="94"/>
      <c r="GI67" s="94"/>
      <c r="GJ67" s="94"/>
      <c r="GK67" s="94"/>
      <c r="GL67" s="94"/>
      <c r="GM67" s="94"/>
      <c r="GN67" s="94"/>
      <c r="GO67" s="94"/>
      <c r="GP67" s="94"/>
      <c r="GQ67" s="94"/>
      <c r="GR67" s="94"/>
      <c r="GS67" s="94"/>
      <c r="GT67" s="94"/>
      <c r="GU67" s="94"/>
      <c r="GV67" s="94"/>
      <c r="GW67" s="94"/>
      <c r="GX67" s="94"/>
      <c r="GY67" s="94"/>
      <c r="GZ67" s="94"/>
      <c r="HA67" s="94"/>
      <c r="HB67" s="94"/>
      <c r="HC67" s="94"/>
      <c r="HD67" s="94"/>
      <c r="HE67" s="94"/>
      <c r="HF67" s="94"/>
      <c r="HG67" s="94"/>
      <c r="HH67" s="94"/>
      <c r="HI67" s="94"/>
      <c r="HJ67" s="94"/>
      <c r="HK67" s="94"/>
      <c r="HL67" s="94"/>
      <c r="HM67" s="94"/>
      <c r="HN67" s="94"/>
      <c r="HO67" s="94"/>
      <c r="HP67" s="94"/>
      <c r="HQ67" s="94"/>
      <c r="HR67" s="94"/>
      <c r="HS67" s="94"/>
      <c r="HT67" s="94"/>
      <c r="HU67" s="94"/>
      <c r="HV67" s="94"/>
      <c r="HW67" s="94"/>
      <c r="HX67" s="94"/>
      <c r="HY67" s="94"/>
      <c r="HZ67" s="94"/>
      <c r="IA67" s="94"/>
      <c r="IB67" s="94"/>
      <c r="IC67" s="94"/>
      <c r="ID67" s="94"/>
      <c r="IE67" s="94"/>
      <c r="IF67" s="94"/>
      <c r="IG67" s="94"/>
      <c r="IH67" s="94"/>
      <c r="II67" s="94"/>
      <c r="IJ67" s="94"/>
      <c r="IK67" s="94"/>
      <c r="IL67" s="94"/>
      <c r="IM67" s="94"/>
      <c r="IN67" s="94"/>
      <c r="IO67" s="94"/>
      <c r="IP67" s="94"/>
      <c r="IQ67" s="94"/>
    </row>
    <row r="68" spans="1:251" s="89" customFormat="1">
      <c r="A68" s="222"/>
      <c r="B68" s="90" t="s">
        <v>465</v>
      </c>
      <c r="C68" s="91"/>
      <c r="D68" s="91"/>
      <c r="E68" s="92"/>
      <c r="F68" s="93"/>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94"/>
      <c r="GB68" s="94"/>
      <c r="GC68" s="94"/>
      <c r="GD68" s="94"/>
      <c r="GE68" s="94"/>
      <c r="GF68" s="94"/>
      <c r="GG68" s="94"/>
      <c r="GH68" s="94"/>
      <c r="GI68" s="94"/>
      <c r="GJ68" s="94"/>
      <c r="GK68" s="94"/>
      <c r="GL68" s="94"/>
      <c r="GM68" s="94"/>
      <c r="GN68" s="94"/>
      <c r="GO68" s="94"/>
      <c r="GP68" s="94"/>
      <c r="GQ68" s="94"/>
      <c r="GR68" s="94"/>
      <c r="GS68" s="94"/>
      <c r="GT68" s="94"/>
      <c r="GU68" s="94"/>
      <c r="GV68" s="94"/>
      <c r="GW68" s="94"/>
      <c r="GX68" s="94"/>
      <c r="GY68" s="94"/>
      <c r="GZ68" s="94"/>
      <c r="HA68" s="94"/>
      <c r="HB68" s="94"/>
      <c r="HC68" s="94"/>
      <c r="HD68" s="94"/>
      <c r="HE68" s="94"/>
      <c r="HF68" s="94"/>
      <c r="HG68" s="94"/>
      <c r="HH68" s="94"/>
      <c r="HI68" s="94"/>
      <c r="HJ68" s="94"/>
      <c r="HK68" s="94"/>
      <c r="HL68" s="94"/>
      <c r="HM68" s="94"/>
      <c r="HN68" s="94"/>
      <c r="HO68" s="94"/>
      <c r="HP68" s="94"/>
      <c r="HQ68" s="94"/>
      <c r="HR68" s="94"/>
      <c r="HS68" s="94"/>
      <c r="HT68" s="94"/>
      <c r="HU68" s="94"/>
      <c r="HV68" s="94"/>
      <c r="HW68" s="94"/>
      <c r="HX68" s="94"/>
      <c r="HY68" s="94"/>
      <c r="HZ68" s="94"/>
      <c r="IA68" s="94"/>
      <c r="IB68" s="94"/>
      <c r="IC68" s="94"/>
      <c r="ID68" s="94"/>
      <c r="IE68" s="94"/>
      <c r="IF68" s="94"/>
      <c r="IG68" s="94"/>
      <c r="IH68" s="94"/>
      <c r="II68" s="94"/>
      <c r="IJ68" s="94"/>
      <c r="IK68" s="94"/>
      <c r="IL68" s="94"/>
      <c r="IM68" s="94"/>
      <c r="IN68" s="94"/>
      <c r="IO68" s="94"/>
      <c r="IP68" s="94"/>
      <c r="IQ68" s="94"/>
    </row>
    <row r="69" spans="1:251" s="89" customFormat="1">
      <c r="A69" s="222"/>
      <c r="B69" s="90" t="s">
        <v>68</v>
      </c>
      <c r="C69" s="96" t="s">
        <v>39</v>
      </c>
      <c r="D69" s="96">
        <v>1</v>
      </c>
      <c r="E69" s="260">
        <v>0</v>
      </c>
      <c r="F69" s="69">
        <f>D69*E69</f>
        <v>0</v>
      </c>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94"/>
      <c r="GB69" s="94"/>
      <c r="GC69" s="94"/>
      <c r="GD69" s="94"/>
      <c r="GE69" s="94"/>
      <c r="GF69" s="94"/>
      <c r="GG69" s="94"/>
      <c r="GH69" s="94"/>
      <c r="GI69" s="94"/>
      <c r="GJ69" s="94"/>
      <c r="GK69" s="94"/>
      <c r="GL69" s="94"/>
      <c r="GM69" s="94"/>
      <c r="GN69" s="94"/>
      <c r="GO69" s="94"/>
      <c r="GP69" s="94"/>
      <c r="GQ69" s="94"/>
      <c r="GR69" s="94"/>
      <c r="GS69" s="94"/>
      <c r="GT69" s="94"/>
      <c r="GU69" s="94"/>
      <c r="GV69" s="94"/>
      <c r="GW69" s="94"/>
      <c r="GX69" s="94"/>
      <c r="GY69" s="94"/>
      <c r="GZ69" s="94"/>
      <c r="HA69" s="94"/>
      <c r="HB69" s="94"/>
      <c r="HC69" s="94"/>
      <c r="HD69" s="94"/>
      <c r="HE69" s="94"/>
      <c r="HF69" s="94"/>
      <c r="HG69" s="94"/>
      <c r="HH69" s="94"/>
      <c r="HI69" s="94"/>
      <c r="HJ69" s="94"/>
      <c r="HK69" s="94"/>
      <c r="HL69" s="94"/>
      <c r="HM69" s="94"/>
      <c r="HN69" s="94"/>
      <c r="HO69" s="94"/>
      <c r="HP69" s="94"/>
      <c r="HQ69" s="94"/>
      <c r="HR69" s="94"/>
      <c r="HS69" s="94"/>
      <c r="HT69" s="94"/>
      <c r="HU69" s="94"/>
      <c r="HV69" s="94"/>
      <c r="HW69" s="94"/>
      <c r="HX69" s="94"/>
      <c r="HY69" s="94"/>
      <c r="HZ69" s="94"/>
      <c r="IA69" s="94"/>
      <c r="IB69" s="94"/>
      <c r="IC69" s="94"/>
      <c r="ID69" s="94"/>
      <c r="IE69" s="94"/>
      <c r="IF69" s="94"/>
      <c r="IG69" s="94"/>
      <c r="IH69" s="94"/>
      <c r="II69" s="94"/>
      <c r="IJ69" s="94"/>
      <c r="IK69" s="94"/>
      <c r="IL69" s="94"/>
      <c r="IM69" s="94"/>
      <c r="IN69" s="94"/>
      <c r="IO69" s="94"/>
      <c r="IP69" s="94"/>
      <c r="IQ69" s="94"/>
    </row>
    <row r="70" spans="1:251" s="89" customFormat="1">
      <c r="A70" s="222"/>
      <c r="B70" s="90" t="s">
        <v>464</v>
      </c>
      <c r="C70" s="91"/>
      <c r="D70" s="91"/>
      <c r="E70" s="92"/>
      <c r="F70" s="93"/>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94"/>
      <c r="GB70" s="94"/>
      <c r="GC70" s="94"/>
      <c r="GD70" s="94"/>
      <c r="GE70" s="94"/>
      <c r="GF70" s="94"/>
      <c r="GG70" s="94"/>
      <c r="GH70" s="94"/>
      <c r="GI70" s="94"/>
      <c r="GJ70" s="94"/>
      <c r="GK70" s="94"/>
      <c r="GL70" s="94"/>
      <c r="GM70" s="94"/>
      <c r="GN70" s="94"/>
      <c r="GO70" s="94"/>
      <c r="GP70" s="94"/>
      <c r="GQ70" s="94"/>
      <c r="GR70" s="94"/>
      <c r="GS70" s="94"/>
      <c r="GT70" s="94"/>
      <c r="GU70" s="94"/>
      <c r="GV70" s="94"/>
      <c r="GW70" s="94"/>
      <c r="GX70" s="94"/>
      <c r="GY70" s="94"/>
      <c r="GZ70" s="94"/>
      <c r="HA70" s="94"/>
      <c r="HB70" s="94"/>
      <c r="HC70" s="94"/>
      <c r="HD70" s="94"/>
      <c r="HE70" s="94"/>
      <c r="HF70" s="94"/>
      <c r="HG70" s="94"/>
      <c r="HH70" s="94"/>
      <c r="HI70" s="94"/>
      <c r="HJ70" s="94"/>
      <c r="HK70" s="94"/>
      <c r="HL70" s="94"/>
      <c r="HM70" s="94"/>
      <c r="HN70" s="94"/>
      <c r="HO70" s="94"/>
      <c r="HP70" s="94"/>
      <c r="HQ70" s="94"/>
      <c r="HR70" s="94"/>
      <c r="HS70" s="94"/>
      <c r="HT70" s="94"/>
      <c r="HU70" s="94"/>
      <c r="HV70" s="94"/>
      <c r="HW70" s="94"/>
      <c r="HX70" s="94"/>
      <c r="HY70" s="94"/>
      <c r="HZ70" s="94"/>
      <c r="IA70" s="94"/>
      <c r="IB70" s="94"/>
      <c r="IC70" s="94"/>
      <c r="ID70" s="94"/>
      <c r="IE70" s="94"/>
      <c r="IF70" s="94"/>
      <c r="IG70" s="94"/>
      <c r="IH70" s="94"/>
      <c r="II70" s="94"/>
      <c r="IJ70" s="94"/>
      <c r="IK70" s="94"/>
      <c r="IL70" s="94"/>
      <c r="IM70" s="94"/>
      <c r="IN70" s="94"/>
      <c r="IO70" s="94"/>
      <c r="IP70" s="94"/>
      <c r="IQ70" s="94"/>
    </row>
    <row r="71" spans="1:251" s="104" customFormat="1">
      <c r="A71" s="223"/>
      <c r="B71" s="101" t="s">
        <v>67</v>
      </c>
      <c r="C71" s="109"/>
      <c r="D71" s="109"/>
      <c r="E71" s="279"/>
      <c r="F71" s="107"/>
    </row>
    <row r="72" spans="1:251" s="104" customFormat="1">
      <c r="A72" s="223"/>
      <c r="B72" s="110"/>
      <c r="C72" s="108"/>
      <c r="D72" s="108"/>
      <c r="E72" s="279"/>
      <c r="F72" s="107"/>
    </row>
    <row r="73" spans="1:251" s="104" customFormat="1" ht="25.85">
      <c r="A73" s="224">
        <f>MAX($A$5:A72)+1</f>
        <v>13</v>
      </c>
      <c r="B73" s="101" t="s">
        <v>118</v>
      </c>
      <c r="C73" s="109"/>
      <c r="D73" s="109"/>
      <c r="E73" s="279"/>
      <c r="F73" s="107"/>
    </row>
    <row r="74" spans="1:251" s="104" customFormat="1">
      <c r="A74" s="223"/>
      <c r="B74" s="101" t="s">
        <v>503</v>
      </c>
      <c r="C74" s="109" t="s">
        <v>37</v>
      </c>
      <c r="D74" s="109">
        <v>1</v>
      </c>
      <c r="E74" s="260">
        <v>0</v>
      </c>
      <c r="F74" s="69">
        <f>D74*E74</f>
        <v>0</v>
      </c>
    </row>
    <row r="75" spans="1:251" s="104" customFormat="1">
      <c r="A75" s="223"/>
      <c r="B75" s="101" t="s">
        <v>158</v>
      </c>
      <c r="C75" s="109"/>
      <c r="D75" s="109"/>
      <c r="E75" s="279"/>
      <c r="F75" s="107"/>
    </row>
    <row r="76" spans="1:251" s="104" customFormat="1">
      <c r="A76" s="223"/>
      <c r="B76" s="101" t="s">
        <v>119</v>
      </c>
      <c r="D76" s="108"/>
      <c r="E76" s="279"/>
      <c r="F76" s="107"/>
    </row>
    <row r="77" spans="1:251" s="104" customFormat="1">
      <c r="A77" s="223"/>
      <c r="B77" s="101" t="s">
        <v>67</v>
      </c>
      <c r="C77" s="109"/>
      <c r="D77" s="109"/>
      <c r="E77" s="279"/>
      <c r="F77" s="107"/>
    </row>
    <row r="78" spans="1:251" s="1" customFormat="1">
      <c r="A78" s="204"/>
      <c r="B78" s="53"/>
      <c r="C78" s="66"/>
      <c r="D78" s="66"/>
      <c r="E78" s="88"/>
      <c r="F78" s="67"/>
    </row>
    <row r="79" spans="1:251" s="1" customFormat="1">
      <c r="A79" s="204"/>
      <c r="B79" s="59"/>
      <c r="C79" s="3"/>
      <c r="D79" s="3"/>
      <c r="E79" s="88"/>
      <c r="F79" s="67"/>
    </row>
    <row r="80" spans="1:251" s="1" customFormat="1" ht="25.85">
      <c r="A80" s="224">
        <f>MAX($A$5:A79)+1</f>
        <v>14</v>
      </c>
      <c r="B80" s="74" t="s">
        <v>80</v>
      </c>
      <c r="C80" s="66"/>
      <c r="D80" s="66"/>
      <c r="E80" s="88"/>
      <c r="F80" s="67"/>
    </row>
    <row r="81" spans="1:6" s="1" customFormat="1">
      <c r="A81" s="204"/>
      <c r="B81" s="74" t="s">
        <v>81</v>
      </c>
      <c r="C81" s="66"/>
      <c r="D81" s="66"/>
      <c r="E81" s="88"/>
      <c r="F81" s="67"/>
    </row>
    <row r="82" spans="1:6" s="1" customFormat="1">
      <c r="A82" s="204"/>
      <c r="B82" s="74" t="s">
        <v>82</v>
      </c>
      <c r="C82" s="66"/>
      <c r="D82" s="66"/>
      <c r="E82" s="88"/>
      <c r="F82" s="67"/>
    </row>
    <row r="83" spans="1:6" s="1" customFormat="1">
      <c r="A83" s="204"/>
      <c r="B83" s="74" t="s">
        <v>83</v>
      </c>
      <c r="C83" s="66"/>
      <c r="D83" s="66"/>
      <c r="E83" s="88"/>
      <c r="F83" s="67"/>
    </row>
    <row r="84" spans="1:6" s="1" customFormat="1">
      <c r="A84" s="204"/>
      <c r="B84" s="74" t="s">
        <v>84</v>
      </c>
      <c r="C84" s="66"/>
      <c r="D84" s="66"/>
      <c r="E84" s="88"/>
      <c r="F84" s="67"/>
    </row>
    <row r="85" spans="1:6" s="1" customFormat="1">
      <c r="A85" s="204"/>
      <c r="B85" s="74" t="s">
        <v>85</v>
      </c>
      <c r="C85" s="66"/>
      <c r="D85" s="66"/>
      <c r="E85" s="88"/>
      <c r="F85" s="67"/>
    </row>
    <row r="86" spans="1:6" s="1" customFormat="1">
      <c r="A86" s="204"/>
      <c r="B86" s="74" t="s">
        <v>86</v>
      </c>
      <c r="C86" s="66"/>
      <c r="D86" s="66"/>
      <c r="E86" s="88"/>
      <c r="F86" s="67"/>
    </row>
    <row r="87" spans="1:6" s="1" customFormat="1">
      <c r="A87" s="204"/>
      <c r="B87" s="74" t="s">
        <v>87</v>
      </c>
      <c r="C87" s="66"/>
      <c r="D87" s="66"/>
      <c r="E87" s="88"/>
      <c r="F87" s="67"/>
    </row>
    <row r="88" spans="1:6" s="1" customFormat="1">
      <c r="A88" s="204"/>
      <c r="B88" s="74" t="s">
        <v>88</v>
      </c>
      <c r="C88" s="66"/>
      <c r="D88" s="66"/>
      <c r="E88" s="88"/>
      <c r="F88" s="67"/>
    </row>
    <row r="89" spans="1:6" s="1" customFormat="1">
      <c r="A89" s="204"/>
      <c r="B89" s="74" t="s">
        <v>89</v>
      </c>
      <c r="C89" s="66"/>
      <c r="D89" s="66"/>
      <c r="E89" s="88"/>
      <c r="F89" s="67"/>
    </row>
    <row r="90" spans="1:6" s="1" customFormat="1">
      <c r="A90" s="204"/>
      <c r="B90" s="74" t="s">
        <v>90</v>
      </c>
      <c r="C90" s="66"/>
      <c r="D90" s="66"/>
      <c r="E90" s="88"/>
      <c r="F90" s="67"/>
    </row>
    <row r="91" spans="1:6" s="1" customFormat="1">
      <c r="A91" s="204"/>
      <c r="B91" s="74" t="s">
        <v>91</v>
      </c>
      <c r="C91" s="66"/>
      <c r="D91" s="66"/>
      <c r="E91" s="88"/>
      <c r="F91" s="67"/>
    </row>
    <row r="92" spans="1:6" s="1" customFormat="1">
      <c r="A92" s="204"/>
      <c r="B92" s="74" t="s">
        <v>92</v>
      </c>
      <c r="C92" s="66"/>
      <c r="D92" s="66"/>
      <c r="E92" s="88"/>
      <c r="F92" s="67"/>
    </row>
    <row r="93" spans="1:6" s="1" customFormat="1">
      <c r="A93" s="204"/>
      <c r="B93" s="74" t="s">
        <v>93</v>
      </c>
      <c r="C93" s="66"/>
      <c r="D93" s="66"/>
      <c r="E93" s="88"/>
      <c r="F93" s="67"/>
    </row>
    <row r="94" spans="1:6" s="1" customFormat="1">
      <c r="A94" s="204"/>
      <c r="B94" s="74" t="s">
        <v>78</v>
      </c>
      <c r="C94" s="73" t="s">
        <v>39</v>
      </c>
      <c r="D94" s="73">
        <v>1</v>
      </c>
      <c r="E94" s="260">
        <v>0</v>
      </c>
      <c r="F94" s="69">
        <f>D94*E94</f>
        <v>0</v>
      </c>
    </row>
    <row r="95" spans="1:6" s="1" customFormat="1">
      <c r="A95" s="204"/>
      <c r="B95" s="74" t="s">
        <v>108</v>
      </c>
      <c r="C95" s="66"/>
      <c r="D95" s="66"/>
      <c r="E95" s="88"/>
      <c r="F95" s="67"/>
    </row>
    <row r="96" spans="1:6" s="1" customFormat="1">
      <c r="A96" s="204"/>
      <c r="B96" s="74" t="s">
        <v>67</v>
      </c>
      <c r="C96" s="66"/>
      <c r="D96" s="66"/>
      <c r="E96" s="88"/>
      <c r="F96" s="67"/>
    </row>
    <row r="97" spans="1:251" s="1" customFormat="1">
      <c r="A97" s="204"/>
      <c r="B97" s="74"/>
      <c r="C97" s="66"/>
      <c r="D97" s="66"/>
      <c r="E97" s="88"/>
      <c r="F97" s="67"/>
    </row>
    <row r="98" spans="1:251" s="89" customFormat="1" ht="38.75">
      <c r="A98" s="224">
        <f>MAX($A$5:A97)+1</f>
        <v>15</v>
      </c>
      <c r="B98" s="90" t="s">
        <v>69</v>
      </c>
      <c r="C98" s="91"/>
      <c r="D98" s="91"/>
      <c r="E98" s="92"/>
      <c r="F98" s="93"/>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c r="DB98" s="94"/>
      <c r="DC98" s="94"/>
      <c r="DD98" s="94"/>
      <c r="DE98" s="94"/>
      <c r="DF98" s="94"/>
      <c r="DG98" s="94"/>
      <c r="DH98" s="94"/>
      <c r="DI98" s="94"/>
      <c r="DJ98" s="94"/>
      <c r="DK98" s="94"/>
      <c r="DL98" s="94"/>
      <c r="DM98" s="94"/>
      <c r="DN98" s="94"/>
      <c r="DO98" s="94"/>
      <c r="DP98" s="94"/>
      <c r="DQ98" s="94"/>
      <c r="DR98" s="94"/>
      <c r="DS98" s="94"/>
      <c r="DT98" s="94"/>
      <c r="DU98" s="94"/>
      <c r="DV98" s="94"/>
      <c r="DW98" s="94"/>
      <c r="DX98" s="94"/>
      <c r="DY98" s="94"/>
      <c r="DZ98" s="94"/>
      <c r="EA98" s="94"/>
      <c r="EB98" s="94"/>
      <c r="EC98" s="94"/>
      <c r="ED98" s="94"/>
      <c r="EE98" s="94"/>
      <c r="EF98" s="94"/>
      <c r="EG98" s="94"/>
      <c r="EH98" s="94"/>
      <c r="EI98" s="94"/>
      <c r="EJ98" s="94"/>
      <c r="EK98" s="94"/>
      <c r="EL98" s="94"/>
      <c r="EM98" s="94"/>
      <c r="EN98" s="94"/>
      <c r="EO98" s="94"/>
      <c r="EP98" s="94"/>
      <c r="EQ98" s="94"/>
      <c r="ER98" s="94"/>
      <c r="ES98" s="94"/>
      <c r="ET98" s="94"/>
      <c r="EU98" s="94"/>
      <c r="EV98" s="94"/>
      <c r="EW98" s="94"/>
      <c r="EX98" s="94"/>
      <c r="EY98" s="94"/>
      <c r="EZ98" s="94"/>
      <c r="FA98" s="94"/>
      <c r="FB98" s="94"/>
      <c r="FC98" s="94"/>
      <c r="FD98" s="94"/>
      <c r="FE98" s="94"/>
      <c r="FF98" s="94"/>
      <c r="FG98" s="94"/>
      <c r="FH98" s="94"/>
      <c r="FI98" s="94"/>
      <c r="FJ98" s="94"/>
      <c r="FK98" s="94"/>
      <c r="FL98" s="94"/>
      <c r="FM98" s="94"/>
      <c r="FN98" s="94"/>
      <c r="FO98" s="94"/>
      <c r="FP98" s="94"/>
      <c r="FQ98" s="94"/>
      <c r="FR98" s="94"/>
      <c r="FS98" s="94"/>
      <c r="FT98" s="94"/>
      <c r="FU98" s="94"/>
      <c r="FV98" s="94"/>
      <c r="FW98" s="94"/>
      <c r="FX98" s="94"/>
      <c r="FY98" s="94"/>
      <c r="FZ98" s="94"/>
      <c r="GA98" s="94"/>
      <c r="GB98" s="94"/>
      <c r="GC98" s="94"/>
      <c r="GD98" s="94"/>
      <c r="GE98" s="94"/>
      <c r="GF98" s="94"/>
      <c r="GG98" s="94"/>
      <c r="GH98" s="94"/>
      <c r="GI98" s="94"/>
      <c r="GJ98" s="94"/>
      <c r="GK98" s="94"/>
      <c r="GL98" s="94"/>
      <c r="GM98" s="94"/>
      <c r="GN98" s="94"/>
      <c r="GO98" s="94"/>
      <c r="GP98" s="94"/>
      <c r="GQ98" s="94"/>
      <c r="GR98" s="94"/>
      <c r="GS98" s="94"/>
      <c r="GT98" s="94"/>
      <c r="GU98" s="94"/>
      <c r="GV98" s="94"/>
      <c r="GW98" s="94"/>
      <c r="GX98" s="94"/>
      <c r="GY98" s="94"/>
      <c r="GZ98" s="94"/>
      <c r="HA98" s="94"/>
      <c r="HB98" s="94"/>
      <c r="HC98" s="94"/>
      <c r="HD98" s="94"/>
      <c r="HE98" s="94"/>
      <c r="HF98" s="94"/>
      <c r="HG98" s="94"/>
      <c r="HH98" s="94"/>
      <c r="HI98" s="94"/>
      <c r="HJ98" s="94"/>
      <c r="HK98" s="94"/>
      <c r="HL98" s="94"/>
      <c r="HM98" s="94"/>
      <c r="HN98" s="94"/>
      <c r="HO98" s="94"/>
      <c r="HP98" s="94"/>
      <c r="HQ98" s="94"/>
      <c r="HR98" s="94"/>
      <c r="HS98" s="94"/>
      <c r="HT98" s="94"/>
      <c r="HU98" s="94"/>
      <c r="HV98" s="94"/>
      <c r="HW98" s="94"/>
      <c r="HX98" s="94"/>
      <c r="HY98" s="94"/>
      <c r="HZ98" s="94"/>
      <c r="IA98" s="94"/>
      <c r="IB98" s="94"/>
      <c r="IC98" s="94"/>
      <c r="ID98" s="94"/>
      <c r="IE98" s="94"/>
      <c r="IF98" s="94"/>
      <c r="IG98" s="94"/>
      <c r="IH98" s="94"/>
      <c r="II98" s="94"/>
      <c r="IJ98" s="94"/>
      <c r="IK98" s="94"/>
      <c r="IL98" s="94"/>
      <c r="IM98" s="94"/>
      <c r="IN98" s="94"/>
      <c r="IO98" s="94"/>
      <c r="IP98" s="94"/>
      <c r="IQ98" s="94"/>
    </row>
    <row r="99" spans="1:251" s="89" customFormat="1">
      <c r="A99" s="222"/>
      <c r="B99" s="90" t="s">
        <v>115</v>
      </c>
      <c r="C99" s="96" t="s">
        <v>39</v>
      </c>
      <c r="D99" s="96">
        <v>1</v>
      </c>
      <c r="E99" s="260">
        <v>0</v>
      </c>
      <c r="F99" s="69">
        <f>D99*E99</f>
        <v>0</v>
      </c>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94"/>
      <c r="HF99" s="94"/>
      <c r="HG99" s="94"/>
      <c r="HH99" s="94"/>
      <c r="HI99" s="94"/>
      <c r="HJ99" s="94"/>
      <c r="HK99" s="94"/>
      <c r="HL99" s="94"/>
      <c r="HM99" s="94"/>
      <c r="HN99" s="94"/>
      <c r="HO99" s="94"/>
      <c r="HP99" s="94"/>
      <c r="HQ99" s="94"/>
      <c r="HR99" s="94"/>
      <c r="HS99" s="94"/>
      <c r="HT99" s="94"/>
      <c r="HU99" s="94"/>
      <c r="HV99" s="94"/>
      <c r="HW99" s="94"/>
      <c r="HX99" s="94"/>
      <c r="HY99" s="94"/>
      <c r="HZ99" s="94"/>
      <c r="IA99" s="94"/>
      <c r="IB99" s="94"/>
      <c r="IC99" s="94"/>
      <c r="ID99" s="94"/>
      <c r="IE99" s="94"/>
      <c r="IF99" s="94"/>
      <c r="IG99" s="94"/>
      <c r="IH99" s="94"/>
      <c r="II99" s="94"/>
      <c r="IJ99" s="94"/>
      <c r="IK99" s="94"/>
      <c r="IL99" s="94"/>
      <c r="IM99" s="94"/>
      <c r="IN99" s="94"/>
      <c r="IO99" s="94"/>
      <c r="IP99" s="94"/>
      <c r="IQ99" s="94"/>
    </row>
    <row r="100" spans="1:251" s="1" customFormat="1">
      <c r="A100" s="204"/>
      <c r="B100" s="74"/>
      <c r="C100" s="73"/>
      <c r="D100" s="73"/>
      <c r="E100" s="280"/>
      <c r="F100" s="69"/>
    </row>
    <row r="101" spans="1:251" s="104" customFormat="1" ht="25.85">
      <c r="A101" s="224">
        <f>MAX($A$5:A99)+1</f>
        <v>16</v>
      </c>
      <c r="B101" s="101" t="s">
        <v>121</v>
      </c>
      <c r="C101" s="109"/>
      <c r="D101" s="109"/>
      <c r="E101" s="279"/>
      <c r="F101" s="107"/>
    </row>
    <row r="102" spans="1:251" s="1" customFormat="1">
      <c r="A102" s="204"/>
      <c r="B102" s="74" t="s">
        <v>78</v>
      </c>
      <c r="C102" s="73" t="s">
        <v>39</v>
      </c>
      <c r="D102" s="73">
        <v>2</v>
      </c>
      <c r="E102" s="260">
        <v>0</v>
      </c>
      <c r="F102" s="69">
        <f>D102*E102</f>
        <v>0</v>
      </c>
    </row>
    <row r="103" spans="1:251" s="1" customFormat="1">
      <c r="A103" s="204"/>
      <c r="B103" s="74"/>
      <c r="C103" s="73"/>
      <c r="D103" s="73"/>
      <c r="E103" s="260"/>
      <c r="F103" s="69"/>
    </row>
    <row r="104" spans="1:251" s="1" customFormat="1" ht="25.85">
      <c r="A104" s="224">
        <f>MAX($A$5:A102)+1</f>
        <v>17</v>
      </c>
      <c r="B104" s="106" t="s">
        <v>29</v>
      </c>
      <c r="C104" s="19"/>
      <c r="D104" s="19"/>
      <c r="E104" s="273"/>
    </row>
    <row r="105" spans="1:251" s="1" customFormat="1">
      <c r="A105" s="204"/>
      <c r="B105" s="106" t="s">
        <v>461</v>
      </c>
      <c r="C105" s="19" t="s">
        <v>39</v>
      </c>
      <c r="D105" s="19">
        <v>1</v>
      </c>
      <c r="E105" s="257">
        <v>0</v>
      </c>
      <c r="F105" s="71">
        <f>D105*E105</f>
        <v>0</v>
      </c>
    </row>
    <row r="106" spans="1:251" s="104" customFormat="1">
      <c r="A106" s="223"/>
      <c r="B106" s="101"/>
      <c r="C106" s="109"/>
      <c r="D106" s="109"/>
      <c r="E106" s="279"/>
      <c r="F106" s="107"/>
    </row>
    <row r="107" spans="1:251" s="104" customFormat="1" ht="25.85">
      <c r="A107" s="224">
        <f>MAX($A$5:A106)+1</f>
        <v>18</v>
      </c>
      <c r="B107" s="101" t="s">
        <v>122</v>
      </c>
      <c r="C107" s="109"/>
      <c r="D107" s="109"/>
      <c r="E107" s="279"/>
      <c r="F107" s="107"/>
    </row>
    <row r="108" spans="1:251" s="1" customFormat="1">
      <c r="A108" s="204"/>
      <c r="B108" s="74" t="s">
        <v>78</v>
      </c>
      <c r="C108" s="73" t="s">
        <v>39</v>
      </c>
      <c r="D108" s="73">
        <v>1</v>
      </c>
      <c r="E108" s="260">
        <v>0</v>
      </c>
      <c r="F108" s="69">
        <f>D108*E108</f>
        <v>0</v>
      </c>
    </row>
    <row r="109" spans="1:251" s="89" customFormat="1">
      <c r="A109" s="222"/>
      <c r="B109" s="97"/>
      <c r="C109" s="91"/>
      <c r="D109" s="91"/>
      <c r="E109" s="92"/>
      <c r="F109" s="93"/>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c r="DO109" s="94"/>
      <c r="DP109" s="94"/>
      <c r="DQ109" s="94"/>
      <c r="DR109" s="94"/>
      <c r="DS109" s="94"/>
      <c r="DT109" s="94"/>
      <c r="DU109" s="94"/>
      <c r="DV109" s="94"/>
      <c r="DW109" s="94"/>
      <c r="DX109" s="94"/>
      <c r="DY109" s="94"/>
      <c r="DZ109" s="94"/>
      <c r="EA109" s="94"/>
      <c r="EB109" s="94"/>
      <c r="EC109" s="94"/>
      <c r="ED109" s="94"/>
      <c r="EE109" s="94"/>
      <c r="EF109" s="94"/>
      <c r="EG109" s="94"/>
      <c r="EH109" s="94"/>
      <c r="EI109" s="94"/>
      <c r="EJ109" s="94"/>
      <c r="EK109" s="94"/>
      <c r="EL109" s="94"/>
      <c r="EM109" s="94"/>
      <c r="EN109" s="94"/>
      <c r="EO109" s="94"/>
      <c r="EP109" s="94"/>
      <c r="EQ109" s="94"/>
      <c r="ER109" s="94"/>
      <c r="ES109" s="94"/>
      <c r="ET109" s="94"/>
      <c r="EU109" s="94"/>
      <c r="EV109" s="94"/>
      <c r="EW109" s="94"/>
      <c r="EX109" s="94"/>
      <c r="EY109" s="94"/>
      <c r="EZ109" s="94"/>
      <c r="FA109" s="94"/>
      <c r="FB109" s="94"/>
      <c r="FC109" s="94"/>
      <c r="FD109" s="94"/>
      <c r="FE109" s="94"/>
      <c r="FF109" s="94"/>
      <c r="FG109" s="94"/>
      <c r="FH109" s="94"/>
      <c r="FI109" s="94"/>
      <c r="FJ109" s="94"/>
      <c r="FK109" s="94"/>
      <c r="FL109" s="94"/>
      <c r="FM109" s="94"/>
      <c r="FN109" s="94"/>
      <c r="FO109" s="94"/>
      <c r="FP109" s="94"/>
      <c r="FQ109" s="94"/>
      <c r="FR109" s="94"/>
      <c r="FS109" s="94"/>
      <c r="FT109" s="94"/>
      <c r="FU109" s="94"/>
      <c r="FV109" s="94"/>
      <c r="FW109" s="94"/>
      <c r="FX109" s="94"/>
      <c r="FY109" s="94"/>
      <c r="FZ109" s="94"/>
      <c r="GA109" s="94"/>
      <c r="GB109" s="94"/>
      <c r="GC109" s="94"/>
      <c r="GD109" s="94"/>
      <c r="GE109" s="94"/>
      <c r="GF109" s="94"/>
      <c r="GG109" s="94"/>
      <c r="GH109" s="94"/>
      <c r="GI109" s="94"/>
      <c r="GJ109" s="94"/>
      <c r="GK109" s="94"/>
      <c r="GL109" s="94"/>
      <c r="GM109" s="94"/>
      <c r="GN109" s="94"/>
      <c r="GO109" s="94"/>
      <c r="GP109" s="94"/>
      <c r="GQ109" s="94"/>
      <c r="GR109" s="94"/>
      <c r="GS109" s="94"/>
      <c r="GT109" s="94"/>
      <c r="GU109" s="94"/>
      <c r="GV109" s="94"/>
      <c r="GW109" s="94"/>
      <c r="GX109" s="94"/>
      <c r="GY109" s="94"/>
      <c r="GZ109" s="94"/>
      <c r="HA109" s="94"/>
      <c r="HB109" s="94"/>
      <c r="HC109" s="94"/>
      <c r="HD109" s="94"/>
      <c r="HE109" s="94"/>
      <c r="HF109" s="94"/>
      <c r="HG109" s="94"/>
      <c r="HH109" s="94"/>
      <c r="HI109" s="94"/>
      <c r="HJ109" s="94"/>
      <c r="HK109" s="94"/>
      <c r="HL109" s="94"/>
      <c r="HM109" s="94"/>
      <c r="HN109" s="94"/>
      <c r="HO109" s="94"/>
      <c r="HP109" s="94"/>
      <c r="HQ109" s="94"/>
      <c r="HR109" s="94"/>
      <c r="HS109" s="94"/>
      <c r="HT109" s="94"/>
      <c r="HU109" s="94"/>
      <c r="HV109" s="94"/>
      <c r="HW109" s="94"/>
      <c r="HX109" s="94"/>
      <c r="HY109" s="94"/>
      <c r="HZ109" s="94"/>
      <c r="IA109" s="94"/>
      <c r="IB109" s="94"/>
      <c r="IC109" s="94"/>
      <c r="ID109" s="94"/>
      <c r="IE109" s="94"/>
      <c r="IF109" s="94"/>
      <c r="IG109" s="94"/>
      <c r="IH109" s="94"/>
      <c r="II109" s="94"/>
      <c r="IJ109" s="94"/>
      <c r="IK109" s="94"/>
      <c r="IL109" s="94"/>
      <c r="IM109" s="94"/>
      <c r="IN109" s="94"/>
      <c r="IO109" s="94"/>
      <c r="IP109" s="94"/>
      <c r="IQ109" s="94"/>
    </row>
    <row r="110" spans="1:251" s="89" customFormat="1" ht="51.65">
      <c r="A110" s="224">
        <f>MAX($A$5:A109)+1</f>
        <v>19</v>
      </c>
      <c r="B110" s="97" t="s">
        <v>469</v>
      </c>
      <c r="C110" s="91" t="s">
        <v>39</v>
      </c>
      <c r="D110" s="91">
        <v>1</v>
      </c>
      <c r="E110" s="260">
        <v>0</v>
      </c>
      <c r="F110" s="69">
        <f>D110*E110</f>
        <v>0</v>
      </c>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H110" s="94"/>
      <c r="DI110" s="94"/>
      <c r="DJ110" s="94"/>
      <c r="DK110" s="94"/>
      <c r="DL110" s="94"/>
      <c r="DM110" s="94"/>
      <c r="DN110" s="94"/>
      <c r="DO110" s="94"/>
      <c r="DP110" s="94"/>
      <c r="DQ110" s="94"/>
      <c r="DR110" s="94"/>
      <c r="DS110" s="94"/>
      <c r="DT110" s="94"/>
      <c r="DU110" s="94"/>
      <c r="DV110" s="94"/>
      <c r="DW110" s="94"/>
      <c r="DX110" s="94"/>
      <c r="DY110" s="94"/>
      <c r="DZ110" s="94"/>
      <c r="EA110" s="94"/>
      <c r="EB110" s="94"/>
      <c r="EC110" s="94"/>
      <c r="ED110" s="94"/>
      <c r="EE110" s="94"/>
      <c r="EF110" s="94"/>
      <c r="EG110" s="94"/>
      <c r="EH110" s="94"/>
      <c r="EI110" s="94"/>
      <c r="EJ110" s="94"/>
      <c r="EK110" s="94"/>
      <c r="EL110" s="94"/>
      <c r="EM110" s="94"/>
      <c r="EN110" s="94"/>
      <c r="EO110" s="94"/>
      <c r="EP110" s="94"/>
      <c r="EQ110" s="94"/>
      <c r="ER110" s="94"/>
      <c r="ES110" s="94"/>
      <c r="ET110" s="94"/>
      <c r="EU110" s="94"/>
      <c r="EV110" s="94"/>
      <c r="EW110" s="94"/>
      <c r="EX110" s="94"/>
      <c r="EY110" s="94"/>
      <c r="EZ110" s="94"/>
      <c r="FA110" s="94"/>
      <c r="FB110" s="94"/>
      <c r="FC110" s="94"/>
      <c r="FD110" s="94"/>
      <c r="FE110" s="94"/>
      <c r="FF110" s="94"/>
      <c r="FG110" s="94"/>
      <c r="FH110" s="94"/>
      <c r="FI110" s="94"/>
      <c r="FJ110" s="94"/>
      <c r="FK110" s="94"/>
      <c r="FL110" s="94"/>
      <c r="FM110" s="94"/>
      <c r="FN110" s="94"/>
      <c r="FO110" s="94"/>
      <c r="FP110" s="94"/>
      <c r="FQ110" s="94"/>
      <c r="FR110" s="94"/>
      <c r="FS110" s="94"/>
      <c r="FT110" s="94"/>
      <c r="FU110" s="94"/>
      <c r="FV110" s="94"/>
      <c r="FW110" s="94"/>
      <c r="FX110" s="94"/>
      <c r="FY110" s="94"/>
      <c r="FZ110" s="94"/>
      <c r="GA110" s="94"/>
      <c r="GB110" s="94"/>
      <c r="GC110" s="94"/>
      <c r="GD110" s="94"/>
      <c r="GE110" s="94"/>
      <c r="GF110" s="94"/>
      <c r="GG110" s="94"/>
      <c r="GH110" s="94"/>
      <c r="GI110" s="94"/>
      <c r="GJ110" s="94"/>
      <c r="GK110" s="94"/>
      <c r="GL110" s="94"/>
      <c r="GM110" s="94"/>
      <c r="GN110" s="94"/>
      <c r="GO110" s="94"/>
      <c r="GP110" s="94"/>
      <c r="GQ110" s="94"/>
      <c r="GR110" s="94"/>
      <c r="GS110" s="94"/>
      <c r="GT110" s="94"/>
      <c r="GU110" s="94"/>
      <c r="GV110" s="94"/>
      <c r="GW110" s="94"/>
      <c r="GX110" s="94"/>
      <c r="GY110" s="94"/>
      <c r="GZ110" s="94"/>
      <c r="HA110" s="94"/>
      <c r="HB110" s="94"/>
      <c r="HC110" s="94"/>
      <c r="HD110" s="94"/>
      <c r="HE110" s="94"/>
      <c r="HF110" s="94"/>
      <c r="HG110" s="94"/>
      <c r="HH110" s="94"/>
      <c r="HI110" s="94"/>
      <c r="HJ110" s="94"/>
      <c r="HK110" s="94"/>
      <c r="HL110" s="94"/>
      <c r="HM110" s="94"/>
      <c r="HN110" s="94"/>
      <c r="HO110" s="94"/>
      <c r="HP110" s="94"/>
      <c r="HQ110" s="94"/>
      <c r="HR110" s="94"/>
      <c r="HS110" s="94"/>
      <c r="HT110" s="94"/>
      <c r="HU110" s="94"/>
      <c r="HV110" s="94"/>
      <c r="HW110" s="94"/>
      <c r="HX110" s="94"/>
      <c r="HY110" s="94"/>
      <c r="HZ110" s="94"/>
      <c r="IA110" s="94"/>
      <c r="IB110" s="94"/>
      <c r="IC110" s="94"/>
      <c r="ID110" s="94"/>
      <c r="IE110" s="94"/>
      <c r="IF110" s="94"/>
      <c r="IG110" s="94"/>
      <c r="IH110" s="94"/>
      <c r="II110" s="94"/>
      <c r="IJ110" s="94"/>
      <c r="IK110" s="94"/>
      <c r="IL110" s="94"/>
      <c r="IM110" s="94"/>
      <c r="IN110" s="94"/>
      <c r="IO110" s="94"/>
      <c r="IP110" s="94"/>
      <c r="IQ110" s="94"/>
    </row>
    <row r="111" spans="1:251" s="89" customFormat="1">
      <c r="A111" s="222"/>
      <c r="B111" s="97"/>
      <c r="C111" s="91"/>
      <c r="D111" s="91"/>
      <c r="E111" s="92"/>
      <c r="F111" s="93"/>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c r="CZ111" s="94"/>
      <c r="DA111" s="94"/>
      <c r="DB111" s="94"/>
      <c r="DC111" s="94"/>
      <c r="DD111" s="94"/>
      <c r="DE111" s="94"/>
      <c r="DF111" s="94"/>
      <c r="DG111" s="94"/>
      <c r="DH111" s="94"/>
      <c r="DI111" s="94"/>
      <c r="DJ111" s="94"/>
      <c r="DK111" s="94"/>
      <c r="DL111" s="94"/>
      <c r="DM111" s="94"/>
      <c r="DN111" s="94"/>
      <c r="DO111" s="94"/>
      <c r="DP111" s="94"/>
      <c r="DQ111" s="94"/>
      <c r="DR111" s="94"/>
      <c r="DS111" s="94"/>
      <c r="DT111" s="94"/>
      <c r="DU111" s="94"/>
      <c r="DV111" s="94"/>
      <c r="DW111" s="94"/>
      <c r="DX111" s="94"/>
      <c r="DY111" s="94"/>
      <c r="DZ111" s="94"/>
      <c r="EA111" s="94"/>
      <c r="EB111" s="94"/>
      <c r="EC111" s="94"/>
      <c r="ED111" s="94"/>
      <c r="EE111" s="94"/>
      <c r="EF111" s="94"/>
      <c r="EG111" s="94"/>
      <c r="EH111" s="94"/>
      <c r="EI111" s="94"/>
      <c r="EJ111" s="94"/>
      <c r="EK111" s="94"/>
      <c r="EL111" s="94"/>
      <c r="EM111" s="94"/>
      <c r="EN111" s="94"/>
      <c r="EO111" s="94"/>
      <c r="EP111" s="94"/>
      <c r="EQ111" s="94"/>
      <c r="ER111" s="94"/>
      <c r="ES111" s="94"/>
      <c r="ET111" s="94"/>
      <c r="EU111" s="94"/>
      <c r="EV111" s="94"/>
      <c r="EW111" s="94"/>
      <c r="EX111" s="94"/>
      <c r="EY111" s="94"/>
      <c r="EZ111" s="94"/>
      <c r="FA111" s="94"/>
      <c r="FB111" s="94"/>
      <c r="FC111" s="94"/>
      <c r="FD111" s="94"/>
      <c r="FE111" s="94"/>
      <c r="FF111" s="94"/>
      <c r="FG111" s="94"/>
      <c r="FH111" s="94"/>
      <c r="FI111" s="94"/>
      <c r="FJ111" s="94"/>
      <c r="FK111" s="94"/>
      <c r="FL111" s="94"/>
      <c r="FM111" s="94"/>
      <c r="FN111" s="94"/>
      <c r="FO111" s="94"/>
      <c r="FP111" s="94"/>
      <c r="FQ111" s="94"/>
      <c r="FR111" s="94"/>
      <c r="FS111" s="94"/>
      <c r="FT111" s="94"/>
      <c r="FU111" s="94"/>
      <c r="FV111" s="94"/>
      <c r="FW111" s="94"/>
      <c r="FX111" s="94"/>
      <c r="FY111" s="94"/>
      <c r="FZ111" s="94"/>
      <c r="GA111" s="94"/>
      <c r="GB111" s="94"/>
      <c r="GC111" s="94"/>
      <c r="GD111" s="94"/>
      <c r="GE111" s="94"/>
      <c r="GF111" s="94"/>
      <c r="GG111" s="94"/>
      <c r="GH111" s="94"/>
      <c r="GI111" s="94"/>
      <c r="GJ111" s="94"/>
      <c r="GK111" s="94"/>
      <c r="GL111" s="94"/>
      <c r="GM111" s="94"/>
      <c r="GN111" s="94"/>
      <c r="GO111" s="94"/>
      <c r="GP111" s="94"/>
      <c r="GQ111" s="94"/>
      <c r="GR111" s="94"/>
      <c r="GS111" s="94"/>
      <c r="GT111" s="94"/>
      <c r="GU111" s="94"/>
      <c r="GV111" s="94"/>
      <c r="GW111" s="94"/>
      <c r="GX111" s="94"/>
      <c r="GY111" s="94"/>
      <c r="GZ111" s="94"/>
      <c r="HA111" s="94"/>
      <c r="HB111" s="94"/>
      <c r="HC111" s="94"/>
      <c r="HD111" s="94"/>
      <c r="HE111" s="94"/>
      <c r="HF111" s="94"/>
      <c r="HG111" s="94"/>
      <c r="HH111" s="94"/>
      <c r="HI111" s="94"/>
      <c r="HJ111" s="94"/>
      <c r="HK111" s="94"/>
      <c r="HL111" s="94"/>
      <c r="HM111" s="94"/>
      <c r="HN111" s="94"/>
      <c r="HO111" s="94"/>
      <c r="HP111" s="94"/>
      <c r="HQ111" s="94"/>
      <c r="HR111" s="94"/>
      <c r="HS111" s="94"/>
      <c r="HT111" s="94"/>
      <c r="HU111" s="94"/>
      <c r="HV111" s="94"/>
      <c r="HW111" s="94"/>
      <c r="HX111" s="94"/>
      <c r="HY111" s="94"/>
      <c r="HZ111" s="94"/>
      <c r="IA111" s="94"/>
      <c r="IB111" s="94"/>
      <c r="IC111" s="94"/>
      <c r="ID111" s="94"/>
      <c r="IE111" s="94"/>
      <c r="IF111" s="94"/>
      <c r="IG111" s="94"/>
      <c r="IH111" s="94"/>
      <c r="II111" s="94"/>
      <c r="IJ111" s="94"/>
      <c r="IK111" s="94"/>
      <c r="IL111" s="94"/>
      <c r="IM111" s="94"/>
      <c r="IN111" s="94"/>
      <c r="IO111" s="94"/>
      <c r="IP111" s="94"/>
      <c r="IQ111" s="94"/>
    </row>
    <row r="112" spans="1:251" s="89" customFormat="1" ht="25.85">
      <c r="A112" s="224">
        <f>MAX($A$5:A111)+1</f>
        <v>20</v>
      </c>
      <c r="B112" s="97" t="s">
        <v>79</v>
      </c>
      <c r="C112" s="91"/>
      <c r="D112" s="91"/>
      <c r="E112" s="92"/>
      <c r="F112" s="93"/>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DH112" s="94"/>
      <c r="DI112" s="94"/>
      <c r="DJ112" s="94"/>
      <c r="DK112" s="94"/>
      <c r="DL112" s="94"/>
      <c r="DM112" s="94"/>
      <c r="DN112" s="94"/>
      <c r="DO112" s="94"/>
      <c r="DP112" s="94"/>
      <c r="DQ112" s="94"/>
      <c r="DR112" s="94"/>
      <c r="DS112" s="94"/>
      <c r="DT112" s="94"/>
      <c r="DU112" s="94"/>
      <c r="DV112" s="94"/>
      <c r="DW112" s="94"/>
      <c r="DX112" s="94"/>
      <c r="DY112" s="94"/>
      <c r="DZ112" s="94"/>
      <c r="EA112" s="94"/>
      <c r="EB112" s="94"/>
      <c r="EC112" s="94"/>
      <c r="ED112" s="94"/>
      <c r="EE112" s="94"/>
      <c r="EF112" s="94"/>
      <c r="EG112" s="94"/>
      <c r="EH112" s="94"/>
      <c r="EI112" s="94"/>
      <c r="EJ112" s="94"/>
      <c r="EK112" s="94"/>
      <c r="EL112" s="94"/>
      <c r="EM112" s="94"/>
      <c r="EN112" s="94"/>
      <c r="EO112" s="94"/>
      <c r="EP112" s="94"/>
      <c r="EQ112" s="94"/>
      <c r="ER112" s="94"/>
      <c r="ES112" s="94"/>
      <c r="ET112" s="94"/>
      <c r="EU112" s="94"/>
      <c r="EV112" s="94"/>
      <c r="EW112" s="94"/>
      <c r="EX112" s="94"/>
      <c r="EY112" s="94"/>
      <c r="EZ112" s="94"/>
      <c r="FA112" s="94"/>
      <c r="FB112" s="94"/>
      <c r="FC112" s="94"/>
      <c r="FD112" s="94"/>
      <c r="FE112" s="94"/>
      <c r="FF112" s="94"/>
      <c r="FG112" s="94"/>
      <c r="FH112" s="94"/>
      <c r="FI112" s="94"/>
      <c r="FJ112" s="94"/>
      <c r="FK112" s="94"/>
      <c r="FL112" s="94"/>
      <c r="FM112" s="94"/>
      <c r="FN112" s="94"/>
      <c r="FO112" s="94"/>
      <c r="FP112" s="94"/>
      <c r="FQ112" s="94"/>
      <c r="FR112" s="94"/>
      <c r="FS112" s="94"/>
      <c r="FT112" s="94"/>
      <c r="FU112" s="94"/>
      <c r="FV112" s="94"/>
      <c r="FW112" s="94"/>
      <c r="FX112" s="94"/>
      <c r="FY112" s="94"/>
      <c r="FZ112" s="94"/>
      <c r="GA112" s="94"/>
      <c r="GB112" s="94"/>
      <c r="GC112" s="94"/>
      <c r="GD112" s="94"/>
      <c r="GE112" s="94"/>
      <c r="GF112" s="94"/>
      <c r="GG112" s="94"/>
      <c r="GH112" s="94"/>
      <c r="GI112" s="94"/>
      <c r="GJ112" s="94"/>
      <c r="GK112" s="94"/>
      <c r="GL112" s="94"/>
      <c r="GM112" s="94"/>
      <c r="GN112" s="94"/>
      <c r="GO112" s="94"/>
      <c r="GP112" s="94"/>
      <c r="GQ112" s="94"/>
      <c r="GR112" s="94"/>
      <c r="GS112" s="94"/>
      <c r="GT112" s="94"/>
      <c r="GU112" s="94"/>
      <c r="GV112" s="94"/>
      <c r="GW112" s="94"/>
      <c r="GX112" s="94"/>
      <c r="GY112" s="94"/>
      <c r="GZ112" s="94"/>
      <c r="HA112" s="94"/>
      <c r="HB112" s="94"/>
      <c r="HC112" s="94"/>
      <c r="HD112" s="94"/>
      <c r="HE112" s="94"/>
      <c r="HF112" s="94"/>
      <c r="HG112" s="94"/>
      <c r="HH112" s="94"/>
      <c r="HI112" s="94"/>
      <c r="HJ112" s="94"/>
      <c r="HK112" s="94"/>
      <c r="HL112" s="94"/>
      <c r="HM112" s="94"/>
      <c r="HN112" s="94"/>
      <c r="HO112" s="94"/>
      <c r="HP112" s="94"/>
      <c r="HQ112" s="94"/>
      <c r="HR112" s="94"/>
      <c r="HS112" s="94"/>
      <c r="HT112" s="94"/>
      <c r="HU112" s="94"/>
      <c r="HV112" s="94"/>
      <c r="HW112" s="94"/>
      <c r="HX112" s="94"/>
      <c r="HY112" s="94"/>
      <c r="HZ112" s="94"/>
      <c r="IA112" s="94"/>
      <c r="IB112" s="94"/>
      <c r="IC112" s="94"/>
      <c r="ID112" s="94"/>
      <c r="IE112" s="94"/>
      <c r="IF112" s="94"/>
      <c r="IG112" s="94"/>
      <c r="IH112" s="94"/>
      <c r="II112" s="94"/>
      <c r="IJ112" s="94"/>
      <c r="IK112" s="94"/>
      <c r="IL112" s="94"/>
      <c r="IM112" s="94"/>
      <c r="IN112" s="94"/>
      <c r="IO112" s="94"/>
      <c r="IP112" s="94"/>
      <c r="IQ112" s="94"/>
    </row>
    <row r="113" spans="1:251" s="89" customFormat="1">
      <c r="A113" s="222"/>
      <c r="B113" s="97" t="s">
        <v>468</v>
      </c>
      <c r="C113" s="91" t="s">
        <v>39</v>
      </c>
      <c r="D113" s="91">
        <v>1</v>
      </c>
      <c r="E113" s="260">
        <v>0</v>
      </c>
      <c r="F113" s="69">
        <f>D113*E113</f>
        <v>0</v>
      </c>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c r="DE113" s="94"/>
      <c r="DF113" s="94"/>
      <c r="DG113" s="94"/>
      <c r="DH113" s="94"/>
      <c r="DI113" s="94"/>
      <c r="DJ113" s="94"/>
      <c r="DK113" s="94"/>
      <c r="DL113" s="94"/>
      <c r="DM113" s="94"/>
      <c r="DN113" s="94"/>
      <c r="DO113" s="94"/>
      <c r="DP113" s="94"/>
      <c r="DQ113" s="94"/>
      <c r="DR113" s="94"/>
      <c r="DS113" s="94"/>
      <c r="DT113" s="94"/>
      <c r="DU113" s="94"/>
      <c r="DV113" s="94"/>
      <c r="DW113" s="94"/>
      <c r="DX113" s="94"/>
      <c r="DY113" s="94"/>
      <c r="DZ113" s="94"/>
      <c r="EA113" s="94"/>
      <c r="EB113" s="94"/>
      <c r="EC113" s="94"/>
      <c r="ED113" s="94"/>
      <c r="EE113" s="94"/>
      <c r="EF113" s="94"/>
      <c r="EG113" s="94"/>
      <c r="EH113" s="94"/>
      <c r="EI113" s="94"/>
      <c r="EJ113" s="94"/>
      <c r="EK113" s="94"/>
      <c r="EL113" s="94"/>
      <c r="EM113" s="94"/>
      <c r="EN113" s="94"/>
      <c r="EO113" s="94"/>
      <c r="EP113" s="94"/>
      <c r="EQ113" s="94"/>
      <c r="ER113" s="94"/>
      <c r="ES113" s="94"/>
      <c r="ET113" s="94"/>
      <c r="EU113" s="94"/>
      <c r="EV113" s="94"/>
      <c r="EW113" s="94"/>
      <c r="EX113" s="94"/>
      <c r="EY113" s="94"/>
      <c r="EZ113" s="94"/>
      <c r="FA113" s="94"/>
      <c r="FB113" s="94"/>
      <c r="FC113" s="94"/>
      <c r="FD113" s="94"/>
      <c r="FE113" s="94"/>
      <c r="FF113" s="94"/>
      <c r="FG113" s="94"/>
      <c r="FH113" s="94"/>
      <c r="FI113" s="94"/>
      <c r="FJ113" s="94"/>
      <c r="FK113" s="94"/>
      <c r="FL113" s="94"/>
      <c r="FM113" s="94"/>
      <c r="FN113" s="94"/>
      <c r="FO113" s="94"/>
      <c r="FP113" s="94"/>
      <c r="FQ113" s="94"/>
      <c r="FR113" s="94"/>
      <c r="FS113" s="94"/>
      <c r="FT113" s="94"/>
      <c r="FU113" s="94"/>
      <c r="FV113" s="94"/>
      <c r="FW113" s="94"/>
      <c r="FX113" s="94"/>
      <c r="FY113" s="94"/>
      <c r="FZ113" s="94"/>
      <c r="GA113" s="94"/>
      <c r="GB113" s="94"/>
      <c r="GC113" s="94"/>
      <c r="GD113" s="94"/>
      <c r="GE113" s="94"/>
      <c r="GF113" s="94"/>
      <c r="GG113" s="94"/>
      <c r="GH113" s="94"/>
      <c r="GI113" s="94"/>
      <c r="GJ113" s="94"/>
      <c r="GK113" s="94"/>
      <c r="GL113" s="94"/>
      <c r="GM113" s="94"/>
      <c r="GN113" s="94"/>
      <c r="GO113" s="94"/>
      <c r="GP113" s="94"/>
      <c r="GQ113" s="94"/>
      <c r="GR113" s="94"/>
      <c r="GS113" s="94"/>
      <c r="GT113" s="94"/>
      <c r="GU113" s="94"/>
      <c r="GV113" s="94"/>
      <c r="GW113" s="94"/>
      <c r="GX113" s="94"/>
      <c r="GY113" s="94"/>
      <c r="GZ113" s="94"/>
      <c r="HA113" s="94"/>
      <c r="HB113" s="94"/>
      <c r="HC113" s="94"/>
      <c r="HD113" s="94"/>
      <c r="HE113" s="94"/>
      <c r="HF113" s="94"/>
      <c r="HG113" s="94"/>
      <c r="HH113" s="94"/>
      <c r="HI113" s="94"/>
      <c r="HJ113" s="94"/>
      <c r="HK113" s="94"/>
      <c r="HL113" s="94"/>
      <c r="HM113" s="94"/>
      <c r="HN113" s="94"/>
      <c r="HO113" s="94"/>
      <c r="HP113" s="94"/>
      <c r="HQ113" s="94"/>
      <c r="HR113" s="94"/>
      <c r="HS113" s="94"/>
      <c r="HT113" s="94"/>
      <c r="HU113" s="94"/>
      <c r="HV113" s="94"/>
      <c r="HW113" s="94"/>
      <c r="HX113" s="94"/>
      <c r="HY113" s="94"/>
      <c r="HZ113" s="94"/>
      <c r="IA113" s="94"/>
      <c r="IB113" s="94"/>
      <c r="IC113" s="94"/>
      <c r="ID113" s="94"/>
      <c r="IE113" s="94"/>
      <c r="IF113" s="94"/>
      <c r="IG113" s="94"/>
      <c r="IH113" s="94"/>
      <c r="II113" s="94"/>
      <c r="IJ113" s="94"/>
      <c r="IK113" s="94"/>
      <c r="IL113" s="94"/>
      <c r="IM113" s="94"/>
      <c r="IN113" s="94"/>
      <c r="IO113" s="94"/>
      <c r="IP113" s="94"/>
      <c r="IQ113" s="94"/>
    </row>
    <row r="114" spans="1:251" s="89" customFormat="1">
      <c r="A114" s="222"/>
      <c r="B114" s="97"/>
      <c r="C114" s="111"/>
      <c r="D114" s="111"/>
      <c r="E114" s="92"/>
      <c r="F114" s="93"/>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c r="DE114" s="94"/>
      <c r="DF114" s="94"/>
      <c r="DG114" s="94"/>
      <c r="DH114" s="94"/>
      <c r="DI114" s="94"/>
      <c r="DJ114" s="94"/>
      <c r="DK114" s="94"/>
      <c r="DL114" s="94"/>
      <c r="DM114" s="94"/>
      <c r="DN114" s="94"/>
      <c r="DO114" s="94"/>
      <c r="DP114" s="94"/>
      <c r="DQ114" s="94"/>
      <c r="DR114" s="94"/>
      <c r="DS114" s="94"/>
      <c r="DT114" s="94"/>
      <c r="DU114" s="94"/>
      <c r="DV114" s="94"/>
      <c r="DW114" s="94"/>
      <c r="DX114" s="94"/>
      <c r="DY114" s="94"/>
      <c r="DZ114" s="94"/>
      <c r="EA114" s="94"/>
      <c r="EB114" s="94"/>
      <c r="EC114" s="94"/>
      <c r="ED114" s="94"/>
      <c r="EE114" s="94"/>
      <c r="EF114" s="94"/>
      <c r="EG114" s="94"/>
      <c r="EH114" s="94"/>
      <c r="EI114" s="94"/>
      <c r="EJ114" s="94"/>
      <c r="EK114" s="94"/>
      <c r="EL114" s="94"/>
      <c r="EM114" s="94"/>
      <c r="EN114" s="94"/>
      <c r="EO114" s="94"/>
      <c r="EP114" s="94"/>
      <c r="EQ114" s="94"/>
      <c r="ER114" s="94"/>
      <c r="ES114" s="94"/>
      <c r="ET114" s="94"/>
      <c r="EU114" s="94"/>
      <c r="EV114" s="94"/>
      <c r="EW114" s="94"/>
      <c r="EX114" s="94"/>
      <c r="EY114" s="94"/>
      <c r="EZ114" s="94"/>
      <c r="FA114" s="94"/>
      <c r="FB114" s="94"/>
      <c r="FC114" s="94"/>
      <c r="FD114" s="94"/>
      <c r="FE114" s="94"/>
      <c r="FF114" s="94"/>
      <c r="FG114" s="94"/>
      <c r="FH114" s="94"/>
      <c r="FI114" s="94"/>
      <c r="FJ114" s="94"/>
      <c r="FK114" s="94"/>
      <c r="FL114" s="94"/>
      <c r="FM114" s="94"/>
      <c r="FN114" s="94"/>
      <c r="FO114" s="94"/>
      <c r="FP114" s="94"/>
      <c r="FQ114" s="94"/>
      <c r="FR114" s="94"/>
      <c r="FS114" s="94"/>
      <c r="FT114" s="94"/>
      <c r="FU114" s="94"/>
      <c r="FV114" s="94"/>
      <c r="FW114" s="94"/>
      <c r="FX114" s="94"/>
      <c r="FY114" s="94"/>
      <c r="FZ114" s="94"/>
      <c r="GA114" s="94"/>
      <c r="GB114" s="94"/>
      <c r="GC114" s="94"/>
      <c r="GD114" s="94"/>
      <c r="GE114" s="94"/>
      <c r="GF114" s="94"/>
      <c r="GG114" s="94"/>
      <c r="GH114" s="94"/>
      <c r="GI114" s="94"/>
      <c r="GJ114" s="94"/>
      <c r="GK114" s="94"/>
      <c r="GL114" s="94"/>
      <c r="GM114" s="94"/>
      <c r="GN114" s="94"/>
      <c r="GO114" s="94"/>
      <c r="GP114" s="94"/>
      <c r="GQ114" s="94"/>
      <c r="GR114" s="94"/>
      <c r="GS114" s="94"/>
      <c r="GT114" s="94"/>
      <c r="GU114" s="94"/>
      <c r="GV114" s="94"/>
      <c r="GW114" s="94"/>
      <c r="GX114" s="94"/>
      <c r="GY114" s="94"/>
      <c r="GZ114" s="94"/>
      <c r="HA114" s="94"/>
      <c r="HB114" s="94"/>
      <c r="HC114" s="94"/>
      <c r="HD114" s="94"/>
      <c r="HE114" s="94"/>
      <c r="HF114" s="94"/>
      <c r="HG114" s="94"/>
      <c r="HH114" s="94"/>
      <c r="HI114" s="94"/>
      <c r="HJ114" s="94"/>
      <c r="HK114" s="94"/>
      <c r="HL114" s="94"/>
      <c r="HM114" s="94"/>
      <c r="HN114" s="94"/>
      <c r="HO114" s="94"/>
      <c r="HP114" s="94"/>
      <c r="HQ114" s="94"/>
      <c r="HR114" s="94"/>
      <c r="HS114" s="94"/>
      <c r="HT114" s="94"/>
      <c r="HU114" s="94"/>
      <c r="HV114" s="94"/>
      <c r="HW114" s="94"/>
      <c r="HX114" s="94"/>
      <c r="HY114" s="94"/>
      <c r="HZ114" s="94"/>
      <c r="IA114" s="94"/>
      <c r="IB114" s="94"/>
      <c r="IC114" s="94"/>
      <c r="ID114" s="94"/>
      <c r="IE114" s="94"/>
      <c r="IF114" s="94"/>
      <c r="IG114" s="94"/>
      <c r="IH114" s="94"/>
      <c r="II114" s="94"/>
      <c r="IJ114" s="94"/>
      <c r="IK114" s="94"/>
      <c r="IL114" s="94"/>
      <c r="IM114" s="94"/>
      <c r="IN114" s="94"/>
      <c r="IO114" s="94"/>
      <c r="IP114" s="94"/>
      <c r="IQ114" s="94"/>
    </row>
    <row r="115" spans="1:251" s="89" customFormat="1" ht="38.75">
      <c r="A115" s="224">
        <f>MAX($A$5:A114)+1</f>
        <v>21</v>
      </c>
      <c r="B115" s="97" t="s">
        <v>116</v>
      </c>
      <c r="C115" s="111"/>
      <c r="D115" s="111"/>
      <c r="E115" s="92"/>
      <c r="F115" s="93"/>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c r="DE115" s="94"/>
      <c r="DF115" s="94"/>
      <c r="DG115" s="94"/>
      <c r="DH115" s="94"/>
      <c r="DI115" s="94"/>
      <c r="DJ115" s="94"/>
      <c r="DK115" s="94"/>
      <c r="DL115" s="94"/>
      <c r="DM115" s="94"/>
      <c r="DN115" s="94"/>
      <c r="DO115" s="94"/>
      <c r="DP115" s="94"/>
      <c r="DQ115" s="94"/>
      <c r="DR115" s="94"/>
      <c r="DS115" s="94"/>
      <c r="DT115" s="94"/>
      <c r="DU115" s="94"/>
      <c r="DV115" s="94"/>
      <c r="DW115" s="94"/>
      <c r="DX115" s="94"/>
      <c r="DY115" s="94"/>
      <c r="DZ115" s="94"/>
      <c r="EA115" s="94"/>
      <c r="EB115" s="94"/>
      <c r="EC115" s="94"/>
      <c r="ED115" s="94"/>
      <c r="EE115" s="94"/>
      <c r="EF115" s="94"/>
      <c r="EG115" s="94"/>
      <c r="EH115" s="94"/>
      <c r="EI115" s="94"/>
      <c r="EJ115" s="94"/>
      <c r="EK115" s="94"/>
      <c r="EL115" s="94"/>
      <c r="EM115" s="94"/>
      <c r="EN115" s="94"/>
      <c r="EO115" s="94"/>
      <c r="EP115" s="94"/>
      <c r="EQ115" s="94"/>
      <c r="ER115" s="94"/>
      <c r="ES115" s="94"/>
      <c r="ET115" s="94"/>
      <c r="EU115" s="94"/>
      <c r="EV115" s="94"/>
      <c r="EW115" s="94"/>
      <c r="EX115" s="94"/>
      <c r="EY115" s="94"/>
      <c r="EZ115" s="94"/>
      <c r="FA115" s="94"/>
      <c r="FB115" s="94"/>
      <c r="FC115" s="94"/>
      <c r="FD115" s="94"/>
      <c r="FE115" s="94"/>
      <c r="FF115" s="94"/>
      <c r="FG115" s="94"/>
      <c r="FH115" s="94"/>
      <c r="FI115" s="94"/>
      <c r="FJ115" s="94"/>
      <c r="FK115" s="94"/>
      <c r="FL115" s="94"/>
      <c r="FM115" s="94"/>
      <c r="FN115" s="94"/>
      <c r="FO115" s="94"/>
      <c r="FP115" s="94"/>
      <c r="FQ115" s="94"/>
      <c r="FR115" s="94"/>
      <c r="FS115" s="94"/>
      <c r="FT115" s="94"/>
      <c r="FU115" s="94"/>
      <c r="FV115" s="94"/>
      <c r="FW115" s="94"/>
      <c r="FX115" s="94"/>
      <c r="FY115" s="94"/>
      <c r="FZ115" s="94"/>
      <c r="GA115" s="94"/>
      <c r="GB115" s="94"/>
      <c r="GC115" s="94"/>
      <c r="GD115" s="94"/>
      <c r="GE115" s="94"/>
      <c r="GF115" s="94"/>
      <c r="GG115" s="94"/>
      <c r="GH115" s="94"/>
      <c r="GI115" s="94"/>
      <c r="GJ115" s="94"/>
      <c r="GK115" s="94"/>
      <c r="GL115" s="94"/>
      <c r="GM115" s="94"/>
      <c r="GN115" s="94"/>
      <c r="GO115" s="94"/>
      <c r="GP115" s="94"/>
      <c r="GQ115" s="94"/>
      <c r="GR115" s="94"/>
      <c r="GS115" s="94"/>
      <c r="GT115" s="94"/>
      <c r="GU115" s="94"/>
      <c r="GV115" s="94"/>
      <c r="GW115" s="94"/>
      <c r="GX115" s="94"/>
      <c r="GY115" s="94"/>
      <c r="GZ115" s="94"/>
      <c r="HA115" s="94"/>
      <c r="HB115" s="94"/>
      <c r="HC115" s="94"/>
      <c r="HD115" s="94"/>
      <c r="HE115" s="94"/>
      <c r="HF115" s="94"/>
      <c r="HG115" s="94"/>
      <c r="HH115" s="94"/>
      <c r="HI115" s="94"/>
      <c r="HJ115" s="94"/>
      <c r="HK115" s="94"/>
      <c r="HL115" s="94"/>
      <c r="HM115" s="94"/>
      <c r="HN115" s="94"/>
      <c r="HO115" s="94"/>
      <c r="HP115" s="94"/>
      <c r="HQ115" s="94"/>
      <c r="HR115" s="94"/>
      <c r="HS115" s="94"/>
      <c r="HT115" s="94"/>
      <c r="HU115" s="94"/>
      <c r="HV115" s="94"/>
      <c r="HW115" s="94"/>
      <c r="HX115" s="94"/>
      <c r="HY115" s="94"/>
      <c r="HZ115" s="94"/>
      <c r="IA115" s="94"/>
      <c r="IB115" s="94"/>
      <c r="IC115" s="94"/>
      <c r="ID115" s="94"/>
      <c r="IE115" s="94"/>
      <c r="IF115" s="94"/>
      <c r="IG115" s="94"/>
      <c r="IH115" s="94"/>
      <c r="II115" s="94"/>
      <c r="IJ115" s="94"/>
      <c r="IK115" s="94"/>
      <c r="IL115" s="94"/>
      <c r="IM115" s="94"/>
      <c r="IN115" s="94"/>
      <c r="IO115" s="94"/>
      <c r="IP115" s="94"/>
      <c r="IQ115" s="94"/>
    </row>
    <row r="116" spans="1:251" s="89" customFormat="1">
      <c r="A116" s="222"/>
      <c r="B116" s="97" t="s">
        <v>71</v>
      </c>
      <c r="C116" s="111" t="s">
        <v>39</v>
      </c>
      <c r="D116" s="111">
        <v>2</v>
      </c>
      <c r="E116" s="260">
        <v>0</v>
      </c>
      <c r="F116" s="69">
        <f>D116*E116</f>
        <v>0</v>
      </c>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c r="DE116" s="94"/>
      <c r="DF116" s="94"/>
      <c r="DG116" s="94"/>
      <c r="DH116" s="94"/>
      <c r="DI116" s="94"/>
      <c r="DJ116" s="94"/>
      <c r="DK116" s="94"/>
      <c r="DL116" s="94"/>
      <c r="DM116" s="94"/>
      <c r="DN116" s="94"/>
      <c r="DO116" s="94"/>
      <c r="DP116" s="94"/>
      <c r="DQ116" s="94"/>
      <c r="DR116" s="94"/>
      <c r="DS116" s="94"/>
      <c r="DT116" s="94"/>
      <c r="DU116" s="94"/>
      <c r="DV116" s="94"/>
      <c r="DW116" s="94"/>
      <c r="DX116" s="94"/>
      <c r="DY116" s="94"/>
      <c r="DZ116" s="94"/>
      <c r="EA116" s="94"/>
      <c r="EB116" s="94"/>
      <c r="EC116" s="94"/>
      <c r="ED116" s="94"/>
      <c r="EE116" s="94"/>
      <c r="EF116" s="94"/>
      <c r="EG116" s="94"/>
      <c r="EH116" s="94"/>
      <c r="EI116" s="94"/>
      <c r="EJ116" s="94"/>
      <c r="EK116" s="94"/>
      <c r="EL116" s="94"/>
      <c r="EM116" s="94"/>
      <c r="EN116" s="94"/>
      <c r="EO116" s="94"/>
      <c r="EP116" s="94"/>
      <c r="EQ116" s="94"/>
      <c r="ER116" s="94"/>
      <c r="ES116" s="94"/>
      <c r="ET116" s="94"/>
      <c r="EU116" s="94"/>
      <c r="EV116" s="94"/>
      <c r="EW116" s="94"/>
      <c r="EX116" s="94"/>
      <c r="EY116" s="94"/>
      <c r="EZ116" s="94"/>
      <c r="FA116" s="94"/>
      <c r="FB116" s="94"/>
      <c r="FC116" s="94"/>
      <c r="FD116" s="94"/>
      <c r="FE116" s="94"/>
      <c r="FF116" s="94"/>
      <c r="FG116" s="94"/>
      <c r="FH116" s="94"/>
      <c r="FI116" s="94"/>
      <c r="FJ116" s="94"/>
      <c r="FK116" s="94"/>
      <c r="FL116" s="94"/>
      <c r="FM116" s="94"/>
      <c r="FN116" s="94"/>
      <c r="FO116" s="94"/>
      <c r="FP116" s="94"/>
      <c r="FQ116" s="94"/>
      <c r="FR116" s="94"/>
      <c r="FS116" s="94"/>
      <c r="FT116" s="94"/>
      <c r="FU116" s="94"/>
      <c r="FV116" s="94"/>
      <c r="FW116" s="94"/>
      <c r="FX116" s="94"/>
      <c r="FY116" s="94"/>
      <c r="FZ116" s="94"/>
      <c r="GA116" s="94"/>
      <c r="GB116" s="94"/>
      <c r="GC116" s="94"/>
      <c r="GD116" s="94"/>
      <c r="GE116" s="94"/>
      <c r="GF116" s="94"/>
      <c r="GG116" s="94"/>
      <c r="GH116" s="94"/>
      <c r="GI116" s="94"/>
      <c r="GJ116" s="94"/>
      <c r="GK116" s="94"/>
      <c r="GL116" s="94"/>
      <c r="GM116" s="94"/>
      <c r="GN116" s="94"/>
      <c r="GO116" s="94"/>
      <c r="GP116" s="94"/>
      <c r="GQ116" s="94"/>
      <c r="GR116" s="94"/>
      <c r="GS116" s="94"/>
      <c r="GT116" s="94"/>
      <c r="GU116" s="94"/>
      <c r="GV116" s="94"/>
      <c r="GW116" s="94"/>
      <c r="GX116" s="94"/>
      <c r="GY116" s="94"/>
      <c r="GZ116" s="94"/>
      <c r="HA116" s="94"/>
      <c r="HB116" s="94"/>
      <c r="HC116" s="94"/>
      <c r="HD116" s="94"/>
      <c r="HE116" s="94"/>
      <c r="HF116" s="94"/>
      <c r="HG116" s="94"/>
      <c r="HH116" s="94"/>
      <c r="HI116" s="94"/>
      <c r="HJ116" s="94"/>
      <c r="HK116" s="94"/>
      <c r="HL116" s="94"/>
      <c r="HM116" s="94"/>
      <c r="HN116" s="94"/>
      <c r="HO116" s="94"/>
      <c r="HP116" s="94"/>
      <c r="HQ116" s="94"/>
      <c r="HR116" s="94"/>
      <c r="HS116" s="94"/>
      <c r="HT116" s="94"/>
      <c r="HU116" s="94"/>
      <c r="HV116" s="94"/>
      <c r="HW116" s="94"/>
      <c r="HX116" s="94"/>
      <c r="HY116" s="94"/>
      <c r="HZ116" s="94"/>
      <c r="IA116" s="94"/>
      <c r="IB116" s="94"/>
      <c r="IC116" s="94"/>
      <c r="ID116" s="94"/>
      <c r="IE116" s="94"/>
      <c r="IF116" s="94"/>
      <c r="IG116" s="94"/>
      <c r="IH116" s="94"/>
      <c r="II116" s="94"/>
      <c r="IJ116" s="94"/>
      <c r="IK116" s="94"/>
      <c r="IL116" s="94"/>
      <c r="IM116" s="94"/>
      <c r="IN116" s="94"/>
      <c r="IO116" s="94"/>
      <c r="IP116" s="94"/>
      <c r="IQ116" s="94"/>
    </row>
    <row r="117" spans="1:251" s="89" customFormat="1">
      <c r="A117" s="222"/>
      <c r="B117" s="97" t="s">
        <v>124</v>
      </c>
      <c r="C117" s="111"/>
      <c r="D117" s="111"/>
      <c r="E117" s="92"/>
      <c r="F117" s="93"/>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c r="DE117" s="94"/>
      <c r="DF117" s="94"/>
      <c r="DG117" s="94"/>
      <c r="DH117" s="94"/>
      <c r="DI117" s="94"/>
      <c r="DJ117" s="94"/>
      <c r="DK117" s="94"/>
      <c r="DL117" s="94"/>
      <c r="DM117" s="94"/>
      <c r="DN117" s="94"/>
      <c r="DO117" s="94"/>
      <c r="DP117" s="94"/>
      <c r="DQ117" s="94"/>
      <c r="DR117" s="94"/>
      <c r="DS117" s="94"/>
      <c r="DT117" s="94"/>
      <c r="DU117" s="94"/>
      <c r="DV117" s="94"/>
      <c r="DW117" s="94"/>
      <c r="DX117" s="94"/>
      <c r="DY117" s="94"/>
      <c r="DZ117" s="94"/>
      <c r="EA117" s="94"/>
      <c r="EB117" s="94"/>
      <c r="EC117" s="94"/>
      <c r="ED117" s="94"/>
      <c r="EE117" s="94"/>
      <c r="EF117" s="94"/>
      <c r="EG117" s="94"/>
      <c r="EH117" s="94"/>
      <c r="EI117" s="94"/>
      <c r="EJ117" s="94"/>
      <c r="EK117" s="94"/>
      <c r="EL117" s="94"/>
      <c r="EM117" s="94"/>
      <c r="EN117" s="94"/>
      <c r="EO117" s="94"/>
      <c r="EP117" s="94"/>
      <c r="EQ117" s="94"/>
      <c r="ER117" s="94"/>
      <c r="ES117" s="94"/>
      <c r="ET117" s="94"/>
      <c r="EU117" s="94"/>
      <c r="EV117" s="94"/>
      <c r="EW117" s="94"/>
      <c r="EX117" s="94"/>
      <c r="EY117" s="94"/>
      <c r="EZ117" s="94"/>
      <c r="FA117" s="94"/>
      <c r="FB117" s="94"/>
      <c r="FC117" s="94"/>
      <c r="FD117" s="94"/>
      <c r="FE117" s="94"/>
      <c r="FF117" s="94"/>
      <c r="FG117" s="94"/>
      <c r="FH117" s="94"/>
      <c r="FI117" s="94"/>
      <c r="FJ117" s="94"/>
      <c r="FK117" s="94"/>
      <c r="FL117" s="94"/>
      <c r="FM117" s="94"/>
      <c r="FN117" s="94"/>
      <c r="FO117" s="94"/>
      <c r="FP117" s="94"/>
      <c r="FQ117" s="94"/>
      <c r="FR117" s="94"/>
      <c r="FS117" s="94"/>
      <c r="FT117" s="94"/>
      <c r="FU117" s="94"/>
      <c r="FV117" s="94"/>
      <c r="FW117" s="94"/>
      <c r="FX117" s="94"/>
      <c r="FY117" s="94"/>
      <c r="FZ117" s="94"/>
      <c r="GA117" s="94"/>
      <c r="GB117" s="94"/>
      <c r="GC117" s="94"/>
      <c r="GD117" s="94"/>
      <c r="GE117" s="94"/>
      <c r="GF117" s="94"/>
      <c r="GG117" s="94"/>
      <c r="GH117" s="94"/>
      <c r="GI117" s="94"/>
      <c r="GJ117" s="94"/>
      <c r="GK117" s="94"/>
      <c r="GL117" s="94"/>
      <c r="GM117" s="94"/>
      <c r="GN117" s="94"/>
      <c r="GO117" s="94"/>
      <c r="GP117" s="94"/>
      <c r="GQ117" s="94"/>
      <c r="GR117" s="94"/>
      <c r="GS117" s="94"/>
      <c r="GT117" s="94"/>
      <c r="GU117" s="94"/>
      <c r="GV117" s="94"/>
      <c r="GW117" s="94"/>
      <c r="GX117" s="94"/>
      <c r="GY117" s="94"/>
      <c r="GZ117" s="94"/>
      <c r="HA117" s="94"/>
      <c r="HB117" s="94"/>
      <c r="HC117" s="94"/>
      <c r="HD117" s="94"/>
      <c r="HE117" s="94"/>
      <c r="HF117" s="94"/>
      <c r="HG117" s="94"/>
      <c r="HH117" s="94"/>
      <c r="HI117" s="94"/>
      <c r="HJ117" s="94"/>
      <c r="HK117" s="94"/>
      <c r="HL117" s="94"/>
      <c r="HM117" s="94"/>
      <c r="HN117" s="94"/>
      <c r="HO117" s="94"/>
      <c r="HP117" s="94"/>
      <c r="HQ117" s="94"/>
      <c r="HR117" s="94"/>
      <c r="HS117" s="94"/>
      <c r="HT117" s="94"/>
      <c r="HU117" s="94"/>
      <c r="HV117" s="94"/>
      <c r="HW117" s="94"/>
      <c r="HX117" s="94"/>
      <c r="HY117" s="94"/>
      <c r="HZ117" s="94"/>
      <c r="IA117" s="94"/>
      <c r="IB117" s="94"/>
      <c r="IC117" s="94"/>
      <c r="ID117" s="94"/>
      <c r="IE117" s="94"/>
      <c r="IF117" s="94"/>
      <c r="IG117" s="94"/>
      <c r="IH117" s="94"/>
      <c r="II117" s="94"/>
      <c r="IJ117" s="94"/>
      <c r="IK117" s="94"/>
      <c r="IL117" s="94"/>
      <c r="IM117" s="94"/>
      <c r="IN117" s="94"/>
      <c r="IO117" s="94"/>
      <c r="IP117" s="94"/>
      <c r="IQ117" s="94"/>
    </row>
    <row r="118" spans="1:251" s="89" customFormat="1">
      <c r="A118" s="222"/>
      <c r="B118" s="97"/>
      <c r="C118" s="111"/>
      <c r="D118" s="111"/>
      <c r="E118" s="92"/>
      <c r="F118" s="93"/>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c r="DE118" s="94"/>
      <c r="DF118" s="94"/>
      <c r="DG118" s="94"/>
      <c r="DH118" s="94"/>
      <c r="DI118" s="94"/>
      <c r="DJ118" s="94"/>
      <c r="DK118" s="94"/>
      <c r="DL118" s="94"/>
      <c r="DM118" s="94"/>
      <c r="DN118" s="94"/>
      <c r="DO118" s="94"/>
      <c r="DP118" s="94"/>
      <c r="DQ118" s="94"/>
      <c r="DR118" s="94"/>
      <c r="DS118" s="94"/>
      <c r="DT118" s="94"/>
      <c r="DU118" s="94"/>
      <c r="DV118" s="94"/>
      <c r="DW118" s="94"/>
      <c r="DX118" s="94"/>
      <c r="DY118" s="94"/>
      <c r="DZ118" s="94"/>
      <c r="EA118" s="94"/>
      <c r="EB118" s="94"/>
      <c r="EC118" s="94"/>
      <c r="ED118" s="94"/>
      <c r="EE118" s="94"/>
      <c r="EF118" s="94"/>
      <c r="EG118" s="94"/>
      <c r="EH118" s="94"/>
      <c r="EI118" s="94"/>
      <c r="EJ118" s="94"/>
      <c r="EK118" s="94"/>
      <c r="EL118" s="94"/>
      <c r="EM118" s="94"/>
      <c r="EN118" s="94"/>
      <c r="EO118" s="94"/>
      <c r="EP118" s="94"/>
      <c r="EQ118" s="94"/>
      <c r="ER118" s="94"/>
      <c r="ES118" s="94"/>
      <c r="ET118" s="94"/>
      <c r="EU118" s="94"/>
      <c r="EV118" s="94"/>
      <c r="EW118" s="94"/>
      <c r="EX118" s="94"/>
      <c r="EY118" s="94"/>
      <c r="EZ118" s="94"/>
      <c r="FA118" s="94"/>
      <c r="FB118" s="94"/>
      <c r="FC118" s="94"/>
      <c r="FD118" s="94"/>
      <c r="FE118" s="94"/>
      <c r="FF118" s="94"/>
      <c r="FG118" s="94"/>
      <c r="FH118" s="94"/>
      <c r="FI118" s="94"/>
      <c r="FJ118" s="94"/>
      <c r="FK118" s="94"/>
      <c r="FL118" s="94"/>
      <c r="FM118" s="94"/>
      <c r="FN118" s="94"/>
      <c r="FO118" s="94"/>
      <c r="FP118" s="94"/>
      <c r="FQ118" s="94"/>
      <c r="FR118" s="94"/>
      <c r="FS118" s="94"/>
      <c r="FT118" s="94"/>
      <c r="FU118" s="94"/>
      <c r="FV118" s="94"/>
      <c r="FW118" s="94"/>
      <c r="FX118" s="94"/>
      <c r="FY118" s="94"/>
      <c r="FZ118" s="94"/>
      <c r="GA118" s="94"/>
      <c r="GB118" s="94"/>
      <c r="GC118" s="94"/>
      <c r="GD118" s="94"/>
      <c r="GE118" s="94"/>
      <c r="GF118" s="94"/>
      <c r="GG118" s="94"/>
      <c r="GH118" s="94"/>
      <c r="GI118" s="94"/>
      <c r="GJ118" s="94"/>
      <c r="GK118" s="94"/>
      <c r="GL118" s="94"/>
      <c r="GM118" s="94"/>
      <c r="GN118" s="94"/>
      <c r="GO118" s="94"/>
      <c r="GP118" s="94"/>
      <c r="GQ118" s="94"/>
      <c r="GR118" s="94"/>
      <c r="GS118" s="94"/>
      <c r="GT118" s="94"/>
      <c r="GU118" s="94"/>
      <c r="GV118" s="94"/>
      <c r="GW118" s="94"/>
      <c r="GX118" s="94"/>
      <c r="GY118" s="94"/>
      <c r="GZ118" s="94"/>
      <c r="HA118" s="94"/>
      <c r="HB118" s="94"/>
      <c r="HC118" s="94"/>
      <c r="HD118" s="94"/>
      <c r="HE118" s="94"/>
      <c r="HF118" s="94"/>
      <c r="HG118" s="94"/>
      <c r="HH118" s="94"/>
      <c r="HI118" s="94"/>
      <c r="HJ118" s="94"/>
      <c r="HK118" s="94"/>
      <c r="HL118" s="94"/>
      <c r="HM118" s="94"/>
      <c r="HN118" s="94"/>
      <c r="HO118" s="94"/>
      <c r="HP118" s="94"/>
      <c r="HQ118" s="94"/>
      <c r="HR118" s="94"/>
      <c r="HS118" s="94"/>
      <c r="HT118" s="94"/>
      <c r="HU118" s="94"/>
      <c r="HV118" s="94"/>
      <c r="HW118" s="94"/>
      <c r="HX118" s="94"/>
      <c r="HY118" s="94"/>
      <c r="HZ118" s="94"/>
      <c r="IA118" s="94"/>
      <c r="IB118" s="94"/>
      <c r="IC118" s="94"/>
      <c r="ID118" s="94"/>
      <c r="IE118" s="94"/>
      <c r="IF118" s="94"/>
      <c r="IG118" s="94"/>
      <c r="IH118" s="94"/>
      <c r="II118" s="94"/>
      <c r="IJ118" s="94"/>
      <c r="IK118" s="94"/>
      <c r="IL118" s="94"/>
      <c r="IM118" s="94"/>
      <c r="IN118" s="94"/>
      <c r="IO118" s="94"/>
      <c r="IP118" s="94"/>
      <c r="IQ118" s="94"/>
    </row>
    <row r="119" spans="1:251" s="1" customFormat="1" ht="25.85">
      <c r="A119" s="224">
        <f>MAX($A$5:A117)+1</f>
        <v>22</v>
      </c>
      <c r="B119" s="53" t="s">
        <v>476</v>
      </c>
      <c r="C119" s="111" t="s">
        <v>37</v>
      </c>
      <c r="D119" s="111">
        <v>1</v>
      </c>
      <c r="E119" s="260">
        <v>0</v>
      </c>
      <c r="F119" s="69">
        <f>D119*E119</f>
        <v>0</v>
      </c>
    </row>
    <row r="120" spans="1:251" s="89" customFormat="1">
      <c r="A120" s="222"/>
      <c r="B120" s="97"/>
      <c r="C120" s="111"/>
      <c r="D120" s="111"/>
      <c r="E120" s="92"/>
      <c r="F120" s="93"/>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c r="DE120" s="94"/>
      <c r="DF120" s="94"/>
      <c r="DG120" s="94"/>
      <c r="DH120" s="94"/>
      <c r="DI120" s="94"/>
      <c r="DJ120" s="94"/>
      <c r="DK120" s="94"/>
      <c r="DL120" s="94"/>
      <c r="DM120" s="94"/>
      <c r="DN120" s="94"/>
      <c r="DO120" s="94"/>
      <c r="DP120" s="94"/>
      <c r="DQ120" s="94"/>
      <c r="DR120" s="94"/>
      <c r="DS120" s="94"/>
      <c r="DT120" s="94"/>
      <c r="DU120" s="94"/>
      <c r="DV120" s="94"/>
      <c r="DW120" s="94"/>
      <c r="DX120" s="94"/>
      <c r="DY120" s="94"/>
      <c r="DZ120" s="94"/>
      <c r="EA120" s="94"/>
      <c r="EB120" s="94"/>
      <c r="EC120" s="94"/>
      <c r="ED120" s="94"/>
      <c r="EE120" s="94"/>
      <c r="EF120" s="94"/>
      <c r="EG120" s="94"/>
      <c r="EH120" s="94"/>
      <c r="EI120" s="94"/>
      <c r="EJ120" s="94"/>
      <c r="EK120" s="94"/>
      <c r="EL120" s="94"/>
      <c r="EM120" s="94"/>
      <c r="EN120" s="94"/>
      <c r="EO120" s="94"/>
      <c r="EP120" s="94"/>
      <c r="EQ120" s="94"/>
      <c r="ER120" s="94"/>
      <c r="ES120" s="94"/>
      <c r="ET120" s="94"/>
      <c r="EU120" s="94"/>
      <c r="EV120" s="94"/>
      <c r="EW120" s="94"/>
      <c r="EX120" s="94"/>
      <c r="EY120" s="94"/>
      <c r="EZ120" s="94"/>
      <c r="FA120" s="94"/>
      <c r="FB120" s="94"/>
      <c r="FC120" s="94"/>
      <c r="FD120" s="94"/>
      <c r="FE120" s="94"/>
      <c r="FF120" s="94"/>
      <c r="FG120" s="94"/>
      <c r="FH120" s="94"/>
      <c r="FI120" s="94"/>
      <c r="FJ120" s="94"/>
      <c r="FK120" s="94"/>
      <c r="FL120" s="94"/>
      <c r="FM120" s="94"/>
      <c r="FN120" s="94"/>
      <c r="FO120" s="94"/>
      <c r="FP120" s="94"/>
      <c r="FQ120" s="94"/>
      <c r="FR120" s="94"/>
      <c r="FS120" s="94"/>
      <c r="FT120" s="94"/>
      <c r="FU120" s="94"/>
      <c r="FV120" s="94"/>
      <c r="FW120" s="94"/>
      <c r="FX120" s="94"/>
      <c r="FY120" s="94"/>
      <c r="FZ120" s="94"/>
      <c r="GA120" s="94"/>
      <c r="GB120" s="94"/>
      <c r="GC120" s="94"/>
      <c r="GD120" s="94"/>
      <c r="GE120" s="94"/>
      <c r="GF120" s="94"/>
      <c r="GG120" s="94"/>
      <c r="GH120" s="94"/>
      <c r="GI120" s="94"/>
      <c r="GJ120" s="94"/>
      <c r="GK120" s="94"/>
      <c r="GL120" s="94"/>
      <c r="GM120" s="94"/>
      <c r="GN120" s="94"/>
      <c r="GO120" s="94"/>
      <c r="GP120" s="94"/>
      <c r="GQ120" s="94"/>
      <c r="GR120" s="94"/>
      <c r="GS120" s="94"/>
      <c r="GT120" s="94"/>
      <c r="GU120" s="94"/>
      <c r="GV120" s="94"/>
      <c r="GW120" s="94"/>
      <c r="GX120" s="94"/>
      <c r="GY120" s="94"/>
      <c r="GZ120" s="94"/>
      <c r="HA120" s="94"/>
      <c r="HB120" s="94"/>
      <c r="HC120" s="94"/>
      <c r="HD120" s="94"/>
      <c r="HE120" s="94"/>
      <c r="HF120" s="94"/>
      <c r="HG120" s="94"/>
      <c r="HH120" s="94"/>
      <c r="HI120" s="94"/>
      <c r="HJ120" s="94"/>
      <c r="HK120" s="94"/>
      <c r="HL120" s="94"/>
      <c r="HM120" s="94"/>
      <c r="HN120" s="94"/>
      <c r="HO120" s="94"/>
      <c r="HP120" s="94"/>
      <c r="HQ120" s="94"/>
      <c r="HR120" s="94"/>
      <c r="HS120" s="94"/>
      <c r="HT120" s="94"/>
      <c r="HU120" s="94"/>
      <c r="HV120" s="94"/>
      <c r="HW120" s="94"/>
      <c r="HX120" s="94"/>
      <c r="HY120" s="94"/>
      <c r="HZ120" s="94"/>
      <c r="IA120" s="94"/>
      <c r="IB120" s="94"/>
      <c r="IC120" s="94"/>
      <c r="ID120" s="94"/>
      <c r="IE120" s="94"/>
      <c r="IF120" s="94"/>
      <c r="IG120" s="94"/>
      <c r="IH120" s="94"/>
      <c r="II120" s="94"/>
      <c r="IJ120" s="94"/>
      <c r="IK120" s="94"/>
      <c r="IL120" s="94"/>
      <c r="IM120" s="94"/>
      <c r="IN120" s="94"/>
      <c r="IO120" s="94"/>
      <c r="IP120" s="94"/>
      <c r="IQ120" s="94"/>
    </row>
    <row r="121" spans="1:251" s="89" customFormat="1">
      <c r="A121" s="222"/>
      <c r="B121" s="97"/>
      <c r="C121" s="111"/>
      <c r="D121" s="111"/>
      <c r="E121" s="92"/>
      <c r="F121" s="93"/>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c r="DE121" s="94"/>
      <c r="DF121" s="94"/>
      <c r="DG121" s="94"/>
      <c r="DH121" s="94"/>
      <c r="DI121" s="94"/>
      <c r="DJ121" s="94"/>
      <c r="DK121" s="94"/>
      <c r="DL121" s="94"/>
      <c r="DM121" s="94"/>
      <c r="DN121" s="94"/>
      <c r="DO121" s="94"/>
      <c r="DP121" s="94"/>
      <c r="DQ121" s="94"/>
      <c r="DR121" s="94"/>
      <c r="DS121" s="94"/>
      <c r="DT121" s="94"/>
      <c r="DU121" s="94"/>
      <c r="DV121" s="94"/>
      <c r="DW121" s="94"/>
      <c r="DX121" s="94"/>
      <c r="DY121" s="94"/>
      <c r="DZ121" s="94"/>
      <c r="EA121" s="94"/>
      <c r="EB121" s="94"/>
      <c r="EC121" s="94"/>
      <c r="ED121" s="94"/>
      <c r="EE121" s="94"/>
      <c r="EF121" s="94"/>
      <c r="EG121" s="94"/>
      <c r="EH121" s="94"/>
      <c r="EI121" s="94"/>
      <c r="EJ121" s="94"/>
      <c r="EK121" s="94"/>
      <c r="EL121" s="94"/>
      <c r="EM121" s="94"/>
      <c r="EN121" s="94"/>
      <c r="EO121" s="94"/>
      <c r="EP121" s="94"/>
      <c r="EQ121" s="94"/>
      <c r="ER121" s="94"/>
      <c r="ES121" s="94"/>
      <c r="ET121" s="94"/>
      <c r="EU121" s="94"/>
      <c r="EV121" s="94"/>
      <c r="EW121" s="94"/>
      <c r="EX121" s="94"/>
      <c r="EY121" s="94"/>
      <c r="EZ121" s="94"/>
      <c r="FA121" s="94"/>
      <c r="FB121" s="94"/>
      <c r="FC121" s="94"/>
      <c r="FD121" s="94"/>
      <c r="FE121" s="94"/>
      <c r="FF121" s="94"/>
      <c r="FG121" s="94"/>
      <c r="FH121" s="94"/>
      <c r="FI121" s="94"/>
      <c r="FJ121" s="94"/>
      <c r="FK121" s="94"/>
      <c r="FL121" s="94"/>
      <c r="FM121" s="94"/>
      <c r="FN121" s="94"/>
      <c r="FO121" s="94"/>
      <c r="FP121" s="94"/>
      <c r="FQ121" s="94"/>
      <c r="FR121" s="94"/>
      <c r="FS121" s="94"/>
      <c r="FT121" s="94"/>
      <c r="FU121" s="94"/>
      <c r="FV121" s="94"/>
      <c r="FW121" s="94"/>
      <c r="FX121" s="94"/>
      <c r="FY121" s="94"/>
      <c r="FZ121" s="94"/>
      <c r="GA121" s="94"/>
      <c r="GB121" s="94"/>
      <c r="GC121" s="94"/>
      <c r="GD121" s="94"/>
      <c r="GE121" s="94"/>
      <c r="GF121" s="94"/>
      <c r="GG121" s="94"/>
      <c r="GH121" s="94"/>
      <c r="GI121" s="94"/>
      <c r="GJ121" s="94"/>
      <c r="GK121" s="94"/>
      <c r="GL121" s="94"/>
      <c r="GM121" s="94"/>
      <c r="GN121" s="94"/>
      <c r="GO121" s="94"/>
      <c r="GP121" s="94"/>
      <c r="GQ121" s="94"/>
      <c r="GR121" s="94"/>
      <c r="GS121" s="94"/>
      <c r="GT121" s="94"/>
      <c r="GU121" s="94"/>
      <c r="GV121" s="94"/>
      <c r="GW121" s="94"/>
      <c r="GX121" s="94"/>
      <c r="GY121" s="94"/>
      <c r="GZ121" s="94"/>
      <c r="HA121" s="94"/>
      <c r="HB121" s="94"/>
      <c r="HC121" s="94"/>
      <c r="HD121" s="94"/>
      <c r="HE121" s="94"/>
      <c r="HF121" s="94"/>
      <c r="HG121" s="94"/>
      <c r="HH121" s="94"/>
      <c r="HI121" s="94"/>
      <c r="HJ121" s="94"/>
      <c r="HK121" s="94"/>
      <c r="HL121" s="94"/>
      <c r="HM121" s="94"/>
      <c r="HN121" s="94"/>
      <c r="HO121" s="94"/>
      <c r="HP121" s="94"/>
      <c r="HQ121" s="94"/>
      <c r="HR121" s="94"/>
      <c r="HS121" s="94"/>
      <c r="HT121" s="94"/>
      <c r="HU121" s="94"/>
      <c r="HV121" s="94"/>
      <c r="HW121" s="94"/>
      <c r="HX121" s="94"/>
      <c r="HY121" s="94"/>
      <c r="HZ121" s="94"/>
      <c r="IA121" s="94"/>
      <c r="IB121" s="94"/>
      <c r="IC121" s="94"/>
      <c r="ID121" s="94"/>
      <c r="IE121" s="94"/>
      <c r="IF121" s="94"/>
      <c r="IG121" s="94"/>
      <c r="IH121" s="94"/>
      <c r="II121" s="94"/>
      <c r="IJ121" s="94"/>
      <c r="IK121" s="94"/>
      <c r="IL121" s="94"/>
      <c r="IM121" s="94"/>
      <c r="IN121" s="94"/>
      <c r="IO121" s="94"/>
      <c r="IP121" s="94"/>
      <c r="IQ121" s="94"/>
    </row>
    <row r="122" spans="1:251" s="104" customFormat="1" ht="13.6">
      <c r="A122" s="206"/>
      <c r="B122" s="115"/>
      <c r="C122" s="116"/>
      <c r="D122" s="116"/>
      <c r="E122" s="282"/>
      <c r="F122" s="69"/>
    </row>
    <row r="123" spans="1:251" s="4" customFormat="1" ht="27.2">
      <c r="A123" s="225"/>
      <c r="B123" s="51" t="s">
        <v>166</v>
      </c>
      <c r="C123" s="2"/>
      <c r="D123" s="2"/>
      <c r="E123" s="282"/>
      <c r="F123" s="5"/>
    </row>
    <row r="124" spans="1:251" s="4" customFormat="1" ht="13.6">
      <c r="A124" s="225"/>
      <c r="B124" s="51"/>
      <c r="C124" s="2"/>
      <c r="D124" s="2"/>
      <c r="E124" s="282"/>
      <c r="F124" s="5"/>
    </row>
    <row r="125" spans="1:251" s="4" customFormat="1" ht="25.85">
      <c r="A125" s="224">
        <f>MAX($A$5:A124)+1</f>
        <v>23</v>
      </c>
      <c r="B125" s="101" t="s">
        <v>296</v>
      </c>
      <c r="C125" s="2"/>
      <c r="D125" s="2"/>
      <c r="E125" s="282"/>
      <c r="F125" s="5"/>
    </row>
    <row r="126" spans="1:251" s="4" customFormat="1" ht="13.6">
      <c r="A126" s="225"/>
      <c r="B126" s="101" t="s">
        <v>297</v>
      </c>
      <c r="C126" s="2"/>
      <c r="D126" s="2"/>
      <c r="E126" s="282"/>
      <c r="F126" s="5"/>
    </row>
    <row r="127" spans="1:251" s="4" customFormat="1" ht="64.55">
      <c r="A127" s="225"/>
      <c r="B127" s="101" t="s">
        <v>298</v>
      </c>
      <c r="C127" s="2"/>
      <c r="D127" s="2"/>
      <c r="E127" s="282"/>
      <c r="F127" s="5"/>
    </row>
    <row r="128" spans="1:251" s="4" customFormat="1" ht="38.75">
      <c r="A128" s="225"/>
      <c r="B128" s="101" t="s">
        <v>299</v>
      </c>
      <c r="C128" s="2"/>
      <c r="D128" s="2"/>
      <c r="E128" s="282"/>
      <c r="F128" s="5"/>
    </row>
    <row r="129" spans="1:6" s="4" customFormat="1" ht="51.65">
      <c r="A129" s="225"/>
      <c r="B129" s="101" t="s">
        <v>300</v>
      </c>
      <c r="C129" s="2"/>
      <c r="D129" s="2"/>
      <c r="E129" s="282"/>
      <c r="F129" s="5"/>
    </row>
    <row r="130" spans="1:6" s="4" customFormat="1" ht="36">
      <c r="A130" s="225"/>
      <c r="B130" s="101" t="s">
        <v>301</v>
      </c>
      <c r="C130" s="2"/>
      <c r="D130" s="2"/>
      <c r="E130" s="282"/>
      <c r="F130" s="5"/>
    </row>
    <row r="131" spans="1:6" s="4" customFormat="1" ht="64.55">
      <c r="A131" s="225"/>
      <c r="B131" s="101" t="s">
        <v>302</v>
      </c>
      <c r="C131" s="2"/>
      <c r="D131" s="2"/>
      <c r="E131" s="282"/>
      <c r="F131" s="5"/>
    </row>
    <row r="132" spans="1:6" s="4" customFormat="1" ht="77.45">
      <c r="A132" s="225"/>
      <c r="B132" s="101" t="s">
        <v>303</v>
      </c>
      <c r="C132" s="2"/>
      <c r="D132" s="2"/>
      <c r="E132" s="282"/>
      <c r="F132" s="5"/>
    </row>
    <row r="133" spans="1:6" s="4" customFormat="1" ht="51.65">
      <c r="A133" s="225"/>
      <c r="B133" s="101" t="s">
        <v>304</v>
      </c>
      <c r="C133" s="2"/>
      <c r="D133" s="2"/>
      <c r="E133" s="282"/>
      <c r="F133" s="5"/>
    </row>
    <row r="134" spans="1:6" s="4" customFormat="1" ht="38.75">
      <c r="A134" s="225"/>
      <c r="B134" s="101" t="s">
        <v>305</v>
      </c>
      <c r="C134" s="2"/>
      <c r="D134" s="2"/>
      <c r="E134" s="282"/>
      <c r="F134" s="5"/>
    </row>
    <row r="135" spans="1:6" s="4" customFormat="1" ht="25.85">
      <c r="A135" s="225"/>
      <c r="B135" s="101" t="s">
        <v>306</v>
      </c>
      <c r="C135" s="2"/>
      <c r="D135" s="2"/>
      <c r="E135" s="282"/>
      <c r="F135" s="5"/>
    </row>
    <row r="136" spans="1:6" s="4" customFormat="1" ht="90.35">
      <c r="A136" s="225"/>
      <c r="B136" s="101" t="s">
        <v>307</v>
      </c>
      <c r="C136" s="2"/>
      <c r="D136" s="2"/>
      <c r="E136" s="282"/>
      <c r="F136" s="5"/>
    </row>
    <row r="137" spans="1:6" s="4" customFormat="1" ht="25.85">
      <c r="A137" s="225"/>
      <c r="B137" s="101" t="s">
        <v>308</v>
      </c>
      <c r="C137" s="2"/>
      <c r="D137" s="2"/>
      <c r="E137" s="282"/>
      <c r="F137" s="5"/>
    </row>
    <row r="138" spans="1:6" s="4" customFormat="1" ht="64.55">
      <c r="A138" s="225"/>
      <c r="B138" s="101" t="s">
        <v>309</v>
      </c>
      <c r="C138" s="2"/>
      <c r="D138" s="2"/>
      <c r="E138" s="282"/>
      <c r="F138" s="5"/>
    </row>
    <row r="139" spans="1:6" s="4" customFormat="1" ht="64.55">
      <c r="A139" s="225"/>
      <c r="B139" s="101" t="s">
        <v>310</v>
      </c>
      <c r="C139" s="2"/>
      <c r="D139" s="2"/>
      <c r="E139" s="282"/>
      <c r="F139" s="5"/>
    </row>
    <row r="140" spans="1:6" s="4" customFormat="1" ht="25.85">
      <c r="A140" s="225"/>
      <c r="B140" s="101" t="s">
        <v>311</v>
      </c>
      <c r="C140" s="2"/>
      <c r="D140" s="2"/>
      <c r="E140" s="282"/>
      <c r="F140" s="5"/>
    </row>
    <row r="141" spans="1:6" s="4" customFormat="1" ht="77.45">
      <c r="A141" s="225"/>
      <c r="B141" s="235" t="s">
        <v>472</v>
      </c>
      <c r="C141" s="2"/>
      <c r="D141" s="2"/>
      <c r="E141" s="282"/>
      <c r="F141" s="5"/>
    </row>
    <row r="142" spans="1:6" s="4" customFormat="1" ht="25.85">
      <c r="A142" s="225"/>
      <c r="B142" s="101" t="s">
        <v>312</v>
      </c>
      <c r="C142" s="2"/>
      <c r="D142" s="2"/>
      <c r="E142" s="282"/>
      <c r="F142" s="5"/>
    </row>
    <row r="143" spans="1:6" s="4" customFormat="1" ht="64.55">
      <c r="A143" s="225"/>
      <c r="B143" s="101" t="s">
        <v>313</v>
      </c>
      <c r="C143" s="2"/>
      <c r="D143" s="2"/>
      <c r="E143" s="282"/>
      <c r="F143" s="5"/>
    </row>
    <row r="144" spans="1:6" s="4" customFormat="1" ht="38.75">
      <c r="A144" s="225"/>
      <c r="B144" s="101" t="s">
        <v>314</v>
      </c>
      <c r="C144" s="2"/>
      <c r="D144" s="2"/>
      <c r="E144" s="282"/>
      <c r="F144" s="5"/>
    </row>
    <row r="145" spans="1:6" s="4" customFormat="1" ht="13.6">
      <c r="A145" s="225"/>
      <c r="B145" s="101" t="s">
        <v>315</v>
      </c>
      <c r="C145" s="2"/>
      <c r="D145" s="2"/>
      <c r="E145" s="282"/>
      <c r="F145" s="5"/>
    </row>
    <row r="146" spans="1:6" s="4" customFormat="1" ht="25.85">
      <c r="A146" s="225"/>
      <c r="B146" s="101" t="s">
        <v>316</v>
      </c>
      <c r="C146" s="2"/>
      <c r="D146" s="2"/>
      <c r="E146" s="282"/>
      <c r="F146" s="5"/>
    </row>
    <row r="147" spans="1:6" s="4" customFormat="1" ht="13.6">
      <c r="A147" s="225"/>
      <c r="B147" s="101" t="s">
        <v>317</v>
      </c>
      <c r="C147" s="2"/>
      <c r="D147" s="2"/>
      <c r="E147" s="282"/>
      <c r="F147" s="5"/>
    </row>
    <row r="148" spans="1:6" s="4" customFormat="1" ht="13.6">
      <c r="A148" s="225"/>
      <c r="B148" s="101" t="s">
        <v>318</v>
      </c>
      <c r="C148" s="2"/>
      <c r="D148" s="2"/>
      <c r="E148" s="282"/>
      <c r="F148" s="5"/>
    </row>
    <row r="149" spans="1:6" s="4" customFormat="1" ht="25.85">
      <c r="A149" s="225"/>
      <c r="B149" s="101" t="s">
        <v>319</v>
      </c>
      <c r="C149" s="2"/>
      <c r="D149" s="2"/>
      <c r="E149" s="282"/>
      <c r="F149" s="5"/>
    </row>
    <row r="150" spans="1:6" s="4" customFormat="1" ht="13.6">
      <c r="A150" s="225"/>
      <c r="B150" s="101" t="s">
        <v>320</v>
      </c>
      <c r="C150" s="2"/>
      <c r="D150" s="2"/>
      <c r="E150" s="282"/>
      <c r="F150" s="5"/>
    </row>
    <row r="151" spans="1:6" s="4" customFormat="1" ht="13.6">
      <c r="A151" s="225"/>
      <c r="B151" s="101" t="s">
        <v>321</v>
      </c>
      <c r="C151" s="2"/>
      <c r="D151" s="2"/>
      <c r="E151" s="282"/>
      <c r="F151" s="5"/>
    </row>
    <row r="152" spans="1:6" s="4" customFormat="1" ht="13.6">
      <c r="A152" s="225"/>
      <c r="B152" s="101" t="s">
        <v>322</v>
      </c>
      <c r="C152" s="2"/>
      <c r="D152" s="2"/>
      <c r="E152" s="282"/>
      <c r="F152" s="5"/>
    </row>
    <row r="153" spans="1:6" s="4" customFormat="1" ht="13.6">
      <c r="A153" s="225"/>
      <c r="B153" s="101" t="s">
        <v>323</v>
      </c>
      <c r="C153" s="2"/>
      <c r="D153" s="2"/>
      <c r="E153" s="282"/>
      <c r="F153" s="5"/>
    </row>
    <row r="154" spans="1:6" s="4" customFormat="1" ht="13.6">
      <c r="A154" s="225"/>
      <c r="B154" s="101" t="s">
        <v>324</v>
      </c>
      <c r="C154" s="2"/>
      <c r="D154" s="2"/>
      <c r="E154" s="282"/>
      <c r="F154" s="5"/>
    </row>
    <row r="155" spans="1:6" s="4" customFormat="1" ht="13.6">
      <c r="A155" s="225"/>
      <c r="B155" s="101" t="s">
        <v>325</v>
      </c>
      <c r="C155" s="2"/>
      <c r="D155" s="2"/>
      <c r="E155" s="282"/>
      <c r="F155" s="5"/>
    </row>
    <row r="156" spans="1:6" s="4" customFormat="1" ht="13.6">
      <c r="A156" s="225"/>
      <c r="B156" s="101" t="s">
        <v>326</v>
      </c>
      <c r="C156" s="2"/>
      <c r="D156" s="2"/>
      <c r="E156" s="282"/>
      <c r="F156" s="5"/>
    </row>
    <row r="157" spans="1:6" s="4" customFormat="1" ht="13.6">
      <c r="A157" s="225"/>
      <c r="B157" s="101" t="s">
        <v>327</v>
      </c>
      <c r="C157" s="2"/>
      <c r="D157" s="2"/>
      <c r="E157" s="282"/>
      <c r="F157" s="5"/>
    </row>
    <row r="158" spans="1:6" s="4" customFormat="1" ht="13.6">
      <c r="A158" s="225"/>
      <c r="B158" s="101" t="s">
        <v>328</v>
      </c>
      <c r="C158" s="2"/>
      <c r="D158" s="2"/>
      <c r="E158" s="282"/>
      <c r="F158" s="5"/>
    </row>
    <row r="159" spans="1:6" s="4" customFormat="1" ht="13.6">
      <c r="A159" s="225"/>
      <c r="B159" s="101" t="s">
        <v>329</v>
      </c>
      <c r="C159" s="2"/>
      <c r="D159" s="2"/>
      <c r="E159" s="282"/>
      <c r="F159" s="5"/>
    </row>
    <row r="160" spans="1:6" s="4" customFormat="1" ht="13.6">
      <c r="A160" s="225"/>
      <c r="B160" s="101" t="s">
        <v>330</v>
      </c>
      <c r="C160" s="2"/>
      <c r="D160" s="2"/>
      <c r="E160" s="282"/>
      <c r="F160" s="5"/>
    </row>
    <row r="161" spans="1:6" s="4" customFormat="1" ht="13.6">
      <c r="A161" s="225"/>
      <c r="B161" s="101" t="s">
        <v>331</v>
      </c>
      <c r="C161" s="2"/>
      <c r="D161" s="2"/>
      <c r="E161" s="282"/>
      <c r="F161" s="5"/>
    </row>
    <row r="162" spans="1:6" s="4" customFormat="1" ht="13.6">
      <c r="A162" s="225"/>
      <c r="B162" s="101" t="s">
        <v>332</v>
      </c>
      <c r="C162" s="2"/>
      <c r="D162" s="2"/>
      <c r="E162" s="282"/>
      <c r="F162" s="5"/>
    </row>
    <row r="163" spans="1:6" s="4" customFormat="1" ht="13.6">
      <c r="A163" s="225"/>
      <c r="B163" s="101" t="s">
        <v>333</v>
      </c>
      <c r="C163" s="2"/>
      <c r="D163" s="2"/>
      <c r="E163" s="282"/>
      <c r="F163" s="5"/>
    </row>
    <row r="164" spans="1:6" s="4" customFormat="1" ht="13.6">
      <c r="A164" s="225"/>
      <c r="B164" s="101" t="s">
        <v>334</v>
      </c>
      <c r="C164" s="2"/>
      <c r="D164" s="2"/>
      <c r="E164" s="282"/>
      <c r="F164" s="5"/>
    </row>
    <row r="165" spans="1:6" s="4" customFormat="1" ht="13.6">
      <c r="A165" s="225"/>
      <c r="B165" s="101" t="s">
        <v>335</v>
      </c>
      <c r="C165" s="2"/>
      <c r="D165" s="2"/>
      <c r="E165" s="282"/>
      <c r="F165" s="5"/>
    </row>
    <row r="166" spans="1:6" s="4" customFormat="1" ht="13.6">
      <c r="A166" s="225"/>
      <c r="B166" s="101" t="s">
        <v>473</v>
      </c>
      <c r="C166" s="2"/>
      <c r="D166" s="2"/>
      <c r="E166" s="282"/>
      <c r="F166" s="5"/>
    </row>
    <row r="167" spans="1:6" s="4" customFormat="1" ht="13.6">
      <c r="A167" s="225"/>
      <c r="B167" s="101" t="s">
        <v>336</v>
      </c>
      <c r="C167" s="2"/>
      <c r="D167" s="2"/>
      <c r="E167" s="282"/>
      <c r="F167" s="5"/>
    </row>
    <row r="168" spans="1:6" s="4" customFormat="1" ht="13.6">
      <c r="A168" s="225"/>
      <c r="B168" s="101" t="s">
        <v>474</v>
      </c>
      <c r="C168" s="109" t="s">
        <v>37</v>
      </c>
      <c r="D168" s="109">
        <v>1</v>
      </c>
      <c r="E168" s="260">
        <v>0</v>
      </c>
      <c r="F168" s="69">
        <f>D168*E168</f>
        <v>0</v>
      </c>
    </row>
    <row r="169" spans="1:6" s="4" customFormat="1" ht="13.6">
      <c r="A169" s="225"/>
      <c r="B169" s="51"/>
      <c r="C169" s="2"/>
      <c r="D169" s="2"/>
      <c r="E169" s="282"/>
      <c r="F169" s="5"/>
    </row>
    <row r="170" spans="1:6" s="4" customFormat="1" ht="51.65">
      <c r="A170" s="224">
        <f>MAX($A$5:A169)+1</f>
        <v>24</v>
      </c>
      <c r="B170" s="235" t="s">
        <v>471</v>
      </c>
      <c r="C170" s="2"/>
      <c r="D170" s="2"/>
      <c r="E170" s="282"/>
      <c r="F170" s="5"/>
    </row>
    <row r="171" spans="1:6" s="4" customFormat="1" ht="51.65">
      <c r="A171" s="225"/>
      <c r="B171" s="101" t="s">
        <v>337</v>
      </c>
      <c r="C171" s="2"/>
      <c r="D171" s="2"/>
      <c r="E171" s="282"/>
      <c r="F171" s="5"/>
    </row>
    <row r="172" spans="1:6" s="4" customFormat="1" ht="38.75">
      <c r="A172" s="225"/>
      <c r="B172" s="101" t="s">
        <v>338</v>
      </c>
      <c r="C172" s="2"/>
      <c r="D172" s="2"/>
      <c r="E172" s="282"/>
      <c r="F172" s="5"/>
    </row>
    <row r="173" spans="1:6" s="4" customFormat="1" ht="64.55">
      <c r="A173" s="225"/>
      <c r="B173" s="101" t="s">
        <v>302</v>
      </c>
      <c r="C173" s="2"/>
      <c r="D173" s="2"/>
      <c r="E173" s="282"/>
      <c r="F173" s="5"/>
    </row>
    <row r="174" spans="1:6" s="4" customFormat="1" ht="103.25">
      <c r="A174" s="225"/>
      <c r="B174" s="101" t="s">
        <v>339</v>
      </c>
      <c r="C174" s="2"/>
      <c r="D174" s="2"/>
      <c r="E174" s="282"/>
      <c r="F174" s="5"/>
    </row>
    <row r="175" spans="1:6" s="4" customFormat="1" ht="129.1">
      <c r="A175" s="225"/>
      <c r="B175" s="101" t="s">
        <v>340</v>
      </c>
      <c r="C175" s="2"/>
      <c r="D175" s="2"/>
      <c r="E175" s="282"/>
      <c r="F175" s="5"/>
    </row>
    <row r="176" spans="1:6" s="4" customFormat="1" ht="25.85">
      <c r="A176" s="225"/>
      <c r="B176" s="101" t="s">
        <v>341</v>
      </c>
      <c r="C176" s="2"/>
      <c r="D176" s="2"/>
      <c r="E176" s="282"/>
      <c r="F176" s="5"/>
    </row>
    <row r="177" spans="1:6" s="4" customFormat="1" ht="13.6">
      <c r="A177" s="225"/>
      <c r="B177" s="101" t="s">
        <v>342</v>
      </c>
      <c r="C177" s="2"/>
      <c r="D177" s="2"/>
      <c r="E177" s="282"/>
      <c r="F177" s="5"/>
    </row>
    <row r="178" spans="1:6" s="4" customFormat="1" ht="34.65">
      <c r="A178" s="225"/>
      <c r="B178" s="101" t="s">
        <v>343</v>
      </c>
      <c r="C178" s="2"/>
      <c r="D178" s="2"/>
      <c r="E178" s="282"/>
      <c r="F178" s="5"/>
    </row>
    <row r="179" spans="1:6" s="4" customFormat="1" ht="34.65">
      <c r="A179" s="225"/>
      <c r="B179" s="101" t="s">
        <v>344</v>
      </c>
      <c r="C179" s="2"/>
      <c r="D179" s="2"/>
      <c r="E179" s="282"/>
      <c r="F179" s="5"/>
    </row>
    <row r="180" spans="1:6" s="4" customFormat="1" ht="13.6">
      <c r="A180" s="225"/>
      <c r="B180" s="101" t="s">
        <v>345</v>
      </c>
      <c r="C180" s="2"/>
      <c r="D180" s="2"/>
      <c r="E180" s="282"/>
      <c r="F180" s="5"/>
    </row>
    <row r="181" spans="1:6" s="4" customFormat="1" ht="13.6">
      <c r="A181" s="225"/>
      <c r="B181" s="101" t="s">
        <v>346</v>
      </c>
      <c r="C181" s="2"/>
      <c r="D181" s="2"/>
      <c r="E181" s="282"/>
      <c r="F181" s="5"/>
    </row>
    <row r="182" spans="1:6" s="4" customFormat="1" ht="13.6">
      <c r="A182" s="225"/>
      <c r="B182" s="101" t="s">
        <v>347</v>
      </c>
      <c r="C182" s="2"/>
      <c r="D182" s="2"/>
      <c r="E182" s="282"/>
      <c r="F182" s="5"/>
    </row>
    <row r="183" spans="1:6" s="4" customFormat="1" ht="13.6">
      <c r="A183" s="225"/>
      <c r="B183" s="101" t="s">
        <v>348</v>
      </c>
      <c r="C183" s="2"/>
      <c r="D183" s="2"/>
      <c r="E183" s="282"/>
      <c r="F183" s="5"/>
    </row>
    <row r="184" spans="1:6" s="4" customFormat="1" ht="13.6">
      <c r="A184" s="225"/>
      <c r="B184" s="101" t="s">
        <v>349</v>
      </c>
      <c r="C184" s="2"/>
      <c r="D184" s="2"/>
      <c r="E184" s="282"/>
      <c r="F184" s="5"/>
    </row>
    <row r="185" spans="1:6" s="4" customFormat="1" ht="13.6">
      <c r="A185" s="225"/>
      <c r="B185" s="101" t="s">
        <v>350</v>
      </c>
      <c r="C185" s="2"/>
      <c r="D185" s="2"/>
      <c r="E185" s="282"/>
      <c r="F185" s="5"/>
    </row>
    <row r="186" spans="1:6" s="4" customFormat="1" ht="13.6">
      <c r="A186" s="225"/>
      <c r="B186" s="101" t="s">
        <v>351</v>
      </c>
      <c r="C186" s="2"/>
      <c r="D186" s="2"/>
      <c r="E186" s="282"/>
      <c r="F186" s="5"/>
    </row>
    <row r="187" spans="1:6" s="4" customFormat="1" ht="13.6">
      <c r="A187" s="225"/>
      <c r="B187" s="101" t="s">
        <v>352</v>
      </c>
      <c r="C187" s="2"/>
      <c r="D187" s="2"/>
      <c r="E187" s="282"/>
      <c r="F187" s="5"/>
    </row>
    <row r="188" spans="1:6" s="4" customFormat="1" ht="13.6">
      <c r="A188" s="225"/>
      <c r="B188" s="101" t="s">
        <v>353</v>
      </c>
      <c r="C188" s="2"/>
      <c r="D188" s="2"/>
      <c r="E188" s="282"/>
      <c r="F188" s="5"/>
    </row>
    <row r="189" spans="1:6" s="4" customFormat="1" ht="13.6">
      <c r="A189" s="225"/>
      <c r="B189" s="101" t="s">
        <v>354</v>
      </c>
      <c r="C189" s="2"/>
      <c r="D189" s="2"/>
      <c r="E189" s="282"/>
      <c r="F189" s="5"/>
    </row>
    <row r="190" spans="1:6" s="4" customFormat="1" ht="13.6">
      <c r="A190" s="225"/>
      <c r="B190" s="101" t="s">
        <v>355</v>
      </c>
      <c r="C190" s="2"/>
      <c r="D190" s="2"/>
      <c r="E190" s="282"/>
      <c r="F190" s="5"/>
    </row>
    <row r="191" spans="1:6" s="4" customFormat="1" ht="13.6">
      <c r="A191" s="225"/>
      <c r="B191" s="101" t="s">
        <v>356</v>
      </c>
      <c r="C191" s="2"/>
      <c r="D191" s="2"/>
      <c r="E191" s="282"/>
      <c r="F191" s="5"/>
    </row>
    <row r="192" spans="1:6" s="4" customFormat="1" ht="13.6">
      <c r="A192" s="225"/>
      <c r="B192" s="101" t="s">
        <v>475</v>
      </c>
      <c r="C192" s="109" t="s">
        <v>37</v>
      </c>
      <c r="D192" s="109">
        <v>1</v>
      </c>
      <c r="E192" s="260">
        <v>0</v>
      </c>
      <c r="F192" s="69">
        <f>D192*E192</f>
        <v>0</v>
      </c>
    </row>
    <row r="193" spans="1:6" s="4" customFormat="1" ht="13.6">
      <c r="A193" s="225"/>
      <c r="B193" s="51"/>
      <c r="C193" s="2"/>
      <c r="D193" s="2"/>
      <c r="E193" s="282"/>
      <c r="F193" s="5"/>
    </row>
    <row r="194" spans="1:6" s="4" customFormat="1" ht="38.75">
      <c r="A194" s="224">
        <f>MAX($A$5:A193)+1</f>
        <v>25</v>
      </c>
      <c r="B194" s="101" t="s">
        <v>357</v>
      </c>
      <c r="C194" s="2"/>
      <c r="D194" s="2"/>
      <c r="E194" s="282"/>
      <c r="F194" s="5"/>
    </row>
    <row r="195" spans="1:6" s="4" customFormat="1" ht="38.75">
      <c r="A195" s="225"/>
      <c r="B195" s="101" t="s">
        <v>358</v>
      </c>
      <c r="C195" s="2"/>
      <c r="D195" s="2"/>
      <c r="E195" s="282"/>
      <c r="F195" s="5"/>
    </row>
    <row r="196" spans="1:6" s="4" customFormat="1" ht="51.65">
      <c r="A196" s="225"/>
      <c r="B196" s="101" t="s">
        <v>359</v>
      </c>
      <c r="C196" s="2"/>
      <c r="D196" s="2"/>
      <c r="E196" s="282"/>
      <c r="F196" s="5"/>
    </row>
    <row r="197" spans="1:6" s="4" customFormat="1" ht="38.75">
      <c r="A197" s="225"/>
      <c r="B197" s="101" t="s">
        <v>360</v>
      </c>
      <c r="C197" s="2"/>
      <c r="D197" s="2"/>
      <c r="E197" s="282"/>
      <c r="F197" s="5"/>
    </row>
    <row r="198" spans="1:6" s="4" customFormat="1" ht="25.85">
      <c r="A198" s="225"/>
      <c r="B198" s="101" t="s">
        <v>361</v>
      </c>
      <c r="C198" s="2"/>
      <c r="D198" s="2"/>
      <c r="E198" s="282"/>
      <c r="F198" s="5"/>
    </row>
    <row r="199" spans="1:6" s="4" customFormat="1" ht="25.85">
      <c r="A199" s="225"/>
      <c r="B199" s="101" t="s">
        <v>362</v>
      </c>
      <c r="C199" s="2"/>
      <c r="D199" s="2"/>
      <c r="E199" s="282"/>
      <c r="F199" s="5"/>
    </row>
    <row r="200" spans="1:6" s="4" customFormat="1" ht="38.75">
      <c r="A200" s="225"/>
      <c r="B200" s="101" t="s">
        <v>363</v>
      </c>
      <c r="C200" s="2"/>
      <c r="D200" s="2"/>
      <c r="E200" s="282"/>
      <c r="F200" s="5"/>
    </row>
    <row r="201" spans="1:6" s="4" customFormat="1" ht="13.6">
      <c r="A201" s="225"/>
      <c r="B201" s="101"/>
      <c r="C201" s="2"/>
      <c r="D201" s="2"/>
      <c r="E201" s="282"/>
      <c r="F201" s="5"/>
    </row>
    <row r="202" spans="1:6" s="4" customFormat="1" ht="13.6">
      <c r="A202" s="225"/>
      <c r="B202" s="101"/>
      <c r="C202" s="2"/>
      <c r="D202" s="2"/>
      <c r="E202" s="282"/>
      <c r="F202" s="5"/>
    </row>
    <row r="203" spans="1:6" s="4" customFormat="1" ht="13.6">
      <c r="A203" s="225"/>
      <c r="B203" s="101"/>
      <c r="C203" s="2"/>
      <c r="D203" s="2"/>
      <c r="E203" s="282"/>
      <c r="F203" s="5"/>
    </row>
    <row r="204" spans="1:6" s="4" customFormat="1" ht="13.6">
      <c r="A204" s="225"/>
      <c r="B204" s="101"/>
      <c r="C204" s="2"/>
      <c r="D204" s="2"/>
      <c r="E204" s="282"/>
      <c r="F204" s="5"/>
    </row>
    <row r="205" spans="1:6" s="4" customFormat="1" ht="13.6">
      <c r="A205" s="225"/>
      <c r="B205" s="101"/>
      <c r="C205" s="2"/>
      <c r="D205" s="2"/>
      <c r="E205" s="282"/>
      <c r="F205" s="5"/>
    </row>
    <row r="206" spans="1:6" s="4" customFormat="1" ht="13.6">
      <c r="A206" s="225"/>
      <c r="B206" s="101" t="s">
        <v>315</v>
      </c>
      <c r="C206" s="2"/>
      <c r="D206" s="2"/>
      <c r="E206" s="282"/>
      <c r="F206" s="5"/>
    </row>
    <row r="207" spans="1:6" s="4" customFormat="1" ht="13.6">
      <c r="A207" s="225"/>
      <c r="B207" s="101" t="s">
        <v>364</v>
      </c>
      <c r="C207" s="2"/>
      <c r="D207" s="2"/>
      <c r="E207" s="282"/>
      <c r="F207" s="5"/>
    </row>
    <row r="208" spans="1:6" s="4" customFormat="1" ht="13.6">
      <c r="A208" s="225"/>
      <c r="B208" s="101" t="s">
        <v>365</v>
      </c>
      <c r="C208" s="2"/>
      <c r="D208" s="2"/>
      <c r="E208" s="282"/>
      <c r="F208" s="5"/>
    </row>
    <row r="209" spans="1:6" s="4" customFormat="1" ht="13.6">
      <c r="A209" s="225"/>
      <c r="B209" s="101" t="s">
        <v>366</v>
      </c>
      <c r="C209" s="2"/>
      <c r="D209" s="2"/>
      <c r="E209" s="282"/>
      <c r="F209" s="5"/>
    </row>
    <row r="210" spans="1:6" s="4" customFormat="1" ht="13.6">
      <c r="A210" s="225"/>
      <c r="B210" s="101" t="s">
        <v>367</v>
      </c>
      <c r="C210" s="2"/>
      <c r="D210" s="2"/>
      <c r="E210" s="282"/>
      <c r="F210" s="5"/>
    </row>
    <row r="211" spans="1:6" s="4" customFormat="1" ht="13.6">
      <c r="A211" s="225"/>
      <c r="B211" s="101" t="s">
        <v>368</v>
      </c>
      <c r="C211" s="2"/>
      <c r="D211" s="2"/>
      <c r="E211" s="282"/>
      <c r="F211" s="5"/>
    </row>
    <row r="212" spans="1:6" s="4" customFormat="1" ht="13.6">
      <c r="A212" s="225"/>
      <c r="B212" s="101" t="s">
        <v>369</v>
      </c>
      <c r="C212" s="2"/>
      <c r="D212" s="2"/>
      <c r="E212" s="282"/>
      <c r="F212" s="5"/>
    </row>
    <row r="213" spans="1:6" s="4" customFormat="1" ht="13.6">
      <c r="A213" s="225"/>
      <c r="B213" s="101" t="s">
        <v>370</v>
      </c>
      <c r="C213" s="2"/>
      <c r="D213" s="2"/>
      <c r="E213" s="282"/>
      <c r="F213" s="5"/>
    </row>
    <row r="214" spans="1:6" s="4" customFormat="1" ht="13.6">
      <c r="A214" s="225"/>
      <c r="B214" s="101" t="s">
        <v>371</v>
      </c>
      <c r="C214" s="2"/>
      <c r="D214" s="2"/>
      <c r="E214" s="282"/>
      <c r="F214" s="5"/>
    </row>
    <row r="215" spans="1:6" s="4" customFormat="1" ht="13.6">
      <c r="A215" s="225"/>
      <c r="B215" s="101" t="s">
        <v>372</v>
      </c>
      <c r="C215" s="2"/>
      <c r="D215" s="2"/>
      <c r="E215" s="282"/>
      <c r="F215" s="5"/>
    </row>
    <row r="216" spans="1:6" s="4" customFormat="1" ht="13.6">
      <c r="A216" s="225"/>
      <c r="B216" s="101" t="s">
        <v>373</v>
      </c>
      <c r="C216" s="2"/>
      <c r="D216" s="2"/>
      <c r="E216" s="282"/>
      <c r="F216" s="5"/>
    </row>
    <row r="217" spans="1:6" s="4" customFormat="1" ht="13.6">
      <c r="A217" s="225"/>
      <c r="B217" s="101" t="s">
        <v>374</v>
      </c>
      <c r="C217" s="2"/>
      <c r="D217" s="2"/>
      <c r="E217" s="282"/>
      <c r="F217" s="5"/>
    </row>
    <row r="218" spans="1:6" s="4" customFormat="1" ht="13.6">
      <c r="A218" s="225"/>
      <c r="B218" s="101" t="s">
        <v>375</v>
      </c>
      <c r="C218" s="2"/>
      <c r="D218" s="2"/>
      <c r="E218" s="282"/>
      <c r="F218" s="5"/>
    </row>
    <row r="219" spans="1:6" s="4" customFormat="1" ht="13.6">
      <c r="A219" s="225"/>
      <c r="B219" s="101" t="s">
        <v>376</v>
      </c>
      <c r="C219" s="2"/>
      <c r="D219" s="2"/>
      <c r="E219" s="282"/>
      <c r="F219" s="5"/>
    </row>
    <row r="220" spans="1:6" s="4" customFormat="1" ht="13.6">
      <c r="A220" s="225"/>
      <c r="B220" s="101" t="s">
        <v>477</v>
      </c>
      <c r="C220" s="2"/>
      <c r="D220" s="2"/>
      <c r="E220" s="282"/>
      <c r="F220" s="5"/>
    </row>
    <row r="221" spans="1:6" s="4" customFormat="1" ht="13.6">
      <c r="A221" s="225"/>
      <c r="B221" s="101" t="s">
        <v>336</v>
      </c>
      <c r="C221" s="2"/>
      <c r="D221" s="2"/>
      <c r="E221" s="282"/>
      <c r="F221" s="5"/>
    </row>
    <row r="222" spans="1:6" s="4" customFormat="1" ht="13.6">
      <c r="A222" s="225"/>
      <c r="B222" s="101" t="s">
        <v>479</v>
      </c>
      <c r="C222" s="109" t="s">
        <v>37</v>
      </c>
      <c r="D222" s="109">
        <v>4</v>
      </c>
      <c r="E222" s="260">
        <v>0</v>
      </c>
      <c r="F222" s="69">
        <f>D222*E222</f>
        <v>0</v>
      </c>
    </row>
    <row r="223" spans="1:6" s="4" customFormat="1" ht="13.6">
      <c r="A223" s="225"/>
      <c r="B223" s="101"/>
      <c r="C223" s="2"/>
      <c r="D223" s="2"/>
      <c r="E223" s="282"/>
      <c r="F223" s="5"/>
    </row>
    <row r="224" spans="1:6" s="4" customFormat="1" ht="13.6">
      <c r="A224" s="224">
        <f>MAX($A$5:A223)+1</f>
        <v>26</v>
      </c>
      <c r="B224" s="101" t="s">
        <v>315</v>
      </c>
      <c r="C224" s="2"/>
      <c r="D224" s="2"/>
      <c r="E224" s="282"/>
      <c r="F224" s="5"/>
    </row>
    <row r="225" spans="1:6" s="4" customFormat="1" ht="13.6">
      <c r="A225" s="225"/>
      <c r="B225" s="101" t="s">
        <v>377</v>
      </c>
      <c r="C225" s="2"/>
      <c r="D225" s="2"/>
      <c r="E225" s="282"/>
      <c r="F225" s="5"/>
    </row>
    <row r="226" spans="1:6" s="4" customFormat="1" ht="13.6">
      <c r="A226" s="225"/>
      <c r="B226" s="101" t="s">
        <v>378</v>
      </c>
      <c r="C226" s="2"/>
      <c r="D226" s="2"/>
      <c r="E226" s="282"/>
      <c r="F226" s="5"/>
    </row>
    <row r="227" spans="1:6" s="4" customFormat="1" ht="13.6">
      <c r="A227" s="225"/>
      <c r="B227" s="101" t="s">
        <v>366</v>
      </c>
      <c r="C227" s="2"/>
      <c r="D227" s="2"/>
      <c r="E227" s="282"/>
      <c r="F227" s="5"/>
    </row>
    <row r="228" spans="1:6" s="4" customFormat="1" ht="13.6">
      <c r="A228" s="225"/>
      <c r="B228" s="101" t="s">
        <v>367</v>
      </c>
      <c r="C228" s="2"/>
      <c r="D228" s="2"/>
      <c r="E228" s="282"/>
      <c r="F228" s="5"/>
    </row>
    <row r="229" spans="1:6" s="4" customFormat="1" ht="13.6">
      <c r="A229" s="225"/>
      <c r="B229" s="101" t="s">
        <v>368</v>
      </c>
      <c r="C229" s="2"/>
      <c r="D229" s="2"/>
      <c r="E229" s="282"/>
      <c r="F229" s="5"/>
    </row>
    <row r="230" spans="1:6" s="4" customFormat="1" ht="13.6">
      <c r="A230" s="225"/>
      <c r="B230" s="101" t="s">
        <v>379</v>
      </c>
      <c r="C230" s="2"/>
      <c r="D230" s="2"/>
      <c r="E230" s="282"/>
      <c r="F230" s="5"/>
    </row>
    <row r="231" spans="1:6" s="4" customFormat="1" ht="13.6">
      <c r="A231" s="225"/>
      <c r="B231" s="101" t="s">
        <v>370</v>
      </c>
      <c r="C231" s="2"/>
      <c r="D231" s="2"/>
      <c r="E231" s="282"/>
      <c r="F231" s="5"/>
    </row>
    <row r="232" spans="1:6" s="4" customFormat="1" ht="13.6">
      <c r="A232" s="225"/>
      <c r="B232" s="101" t="s">
        <v>371</v>
      </c>
      <c r="C232" s="2"/>
      <c r="D232" s="2"/>
      <c r="E232" s="282"/>
      <c r="F232" s="5"/>
    </row>
    <row r="233" spans="1:6" s="4" customFormat="1" ht="13.6">
      <c r="A233" s="225"/>
      <c r="B233" s="101" t="s">
        <v>372</v>
      </c>
      <c r="C233" s="2"/>
      <c r="D233" s="2"/>
      <c r="E233" s="282"/>
      <c r="F233" s="5"/>
    </row>
    <row r="234" spans="1:6" s="4" customFormat="1" ht="13.6">
      <c r="A234" s="225"/>
      <c r="B234" s="101" t="s">
        <v>380</v>
      </c>
      <c r="C234" s="2"/>
      <c r="D234" s="2"/>
      <c r="E234" s="282"/>
      <c r="F234" s="5"/>
    </row>
    <row r="235" spans="1:6" s="4" customFormat="1" ht="13.6">
      <c r="A235" s="225"/>
      <c r="B235" s="101" t="s">
        <v>381</v>
      </c>
      <c r="C235" s="2"/>
      <c r="D235" s="2"/>
      <c r="E235" s="282"/>
      <c r="F235" s="5"/>
    </row>
    <row r="236" spans="1:6" s="4" customFormat="1" ht="13.6">
      <c r="A236" s="225"/>
      <c r="B236" s="101" t="s">
        <v>375</v>
      </c>
      <c r="C236" s="2"/>
      <c r="D236" s="2"/>
      <c r="E236" s="282"/>
      <c r="F236" s="5"/>
    </row>
    <row r="237" spans="1:6" s="4" customFormat="1" ht="13.6">
      <c r="A237" s="225"/>
      <c r="B237" s="101" t="s">
        <v>376</v>
      </c>
      <c r="C237" s="2"/>
      <c r="D237" s="2"/>
      <c r="E237" s="282"/>
      <c r="F237" s="5"/>
    </row>
    <row r="238" spans="1:6" s="4" customFormat="1" ht="13.6">
      <c r="A238" s="225"/>
      <c r="B238" s="101" t="s">
        <v>477</v>
      </c>
      <c r="C238" s="2"/>
      <c r="D238" s="2"/>
      <c r="E238" s="282"/>
      <c r="F238" s="5"/>
    </row>
    <row r="239" spans="1:6" s="4" customFormat="1" ht="13.6">
      <c r="A239" s="225"/>
      <c r="B239" s="101" t="s">
        <v>336</v>
      </c>
      <c r="C239" s="2"/>
      <c r="D239" s="2"/>
      <c r="E239" s="282"/>
      <c r="F239" s="5"/>
    </row>
    <row r="240" spans="1:6" s="4" customFormat="1" ht="13.6">
      <c r="A240" s="225"/>
      <c r="B240" s="101" t="s">
        <v>480</v>
      </c>
      <c r="C240" s="109" t="s">
        <v>37</v>
      </c>
      <c r="D240" s="109">
        <v>5</v>
      </c>
      <c r="E240" s="260">
        <v>0</v>
      </c>
      <c r="F240" s="69">
        <f>D240*E240</f>
        <v>0</v>
      </c>
    </row>
    <row r="241" spans="1:6" s="4" customFormat="1" ht="13.6">
      <c r="A241" s="225"/>
      <c r="B241" s="101"/>
      <c r="C241" s="2"/>
      <c r="D241" s="2"/>
      <c r="E241" s="282"/>
      <c r="F241" s="5"/>
    </row>
    <row r="242" spans="1:6" s="4" customFormat="1" ht="13.6">
      <c r="A242" s="224">
        <f>MAX($A$5:A241)+1</f>
        <v>27</v>
      </c>
      <c r="B242" s="101" t="s">
        <v>315</v>
      </c>
      <c r="C242" s="2"/>
      <c r="D242" s="2"/>
      <c r="E242" s="282"/>
      <c r="F242" s="5"/>
    </row>
    <row r="243" spans="1:6" s="4" customFormat="1" ht="13.6">
      <c r="A243" s="225"/>
      <c r="B243" s="101" t="s">
        <v>382</v>
      </c>
      <c r="C243" s="2"/>
      <c r="D243" s="2"/>
      <c r="E243" s="282"/>
      <c r="F243" s="5"/>
    </row>
    <row r="244" spans="1:6" s="4" customFormat="1" ht="13.6">
      <c r="A244" s="225"/>
      <c r="B244" s="101" t="s">
        <v>383</v>
      </c>
      <c r="C244" s="2"/>
      <c r="D244" s="2"/>
      <c r="E244" s="282"/>
      <c r="F244" s="5"/>
    </row>
    <row r="245" spans="1:6" s="4" customFormat="1" ht="13.6">
      <c r="A245" s="225"/>
      <c r="B245" s="101" t="s">
        <v>384</v>
      </c>
      <c r="C245" s="2"/>
      <c r="D245" s="2"/>
      <c r="E245" s="282"/>
      <c r="F245" s="5"/>
    </row>
    <row r="246" spans="1:6" s="4" customFormat="1" ht="13.6">
      <c r="A246" s="225"/>
      <c r="B246" s="101" t="s">
        <v>385</v>
      </c>
      <c r="C246" s="2"/>
      <c r="D246" s="2"/>
      <c r="E246" s="282"/>
      <c r="F246" s="5"/>
    </row>
    <row r="247" spans="1:6" s="4" customFormat="1" ht="13.6">
      <c r="A247" s="225"/>
      <c r="B247" s="101" t="s">
        <v>368</v>
      </c>
      <c r="C247" s="2"/>
      <c r="D247" s="2"/>
      <c r="E247" s="282"/>
      <c r="F247" s="5"/>
    </row>
    <row r="248" spans="1:6" s="4" customFormat="1" ht="13.6">
      <c r="A248" s="225"/>
      <c r="B248" s="101" t="s">
        <v>386</v>
      </c>
      <c r="C248" s="2"/>
      <c r="D248" s="2"/>
      <c r="E248" s="282"/>
      <c r="F248" s="5"/>
    </row>
    <row r="249" spans="1:6" s="4" customFormat="1" ht="13.6">
      <c r="A249" s="225"/>
      <c r="B249" s="101" t="s">
        <v>370</v>
      </c>
      <c r="C249" s="2"/>
      <c r="D249" s="2"/>
      <c r="E249" s="282"/>
      <c r="F249" s="5"/>
    </row>
    <row r="250" spans="1:6" s="4" customFormat="1" ht="13.6">
      <c r="A250" s="225"/>
      <c r="B250" s="101" t="s">
        <v>371</v>
      </c>
      <c r="C250" s="2"/>
      <c r="D250" s="2"/>
      <c r="E250" s="282"/>
      <c r="F250" s="5"/>
    </row>
    <row r="251" spans="1:6" s="4" customFormat="1" ht="13.6">
      <c r="A251" s="225"/>
      <c r="B251" s="101" t="s">
        <v>372</v>
      </c>
      <c r="C251" s="2"/>
      <c r="D251" s="2"/>
      <c r="E251" s="282"/>
      <c r="F251" s="5"/>
    </row>
    <row r="252" spans="1:6" s="4" customFormat="1" ht="13.6">
      <c r="A252" s="225"/>
      <c r="B252" s="101" t="s">
        <v>387</v>
      </c>
      <c r="C252" s="2"/>
      <c r="D252" s="2"/>
      <c r="E252" s="282"/>
      <c r="F252" s="5"/>
    </row>
    <row r="253" spans="1:6" s="4" customFormat="1" ht="13.6">
      <c r="A253" s="225"/>
      <c r="B253" s="101" t="s">
        <v>388</v>
      </c>
      <c r="C253" s="2"/>
      <c r="D253" s="2"/>
      <c r="E253" s="282"/>
      <c r="F253" s="5"/>
    </row>
    <row r="254" spans="1:6" s="4" customFormat="1" ht="13.6">
      <c r="A254" s="225"/>
      <c r="B254" s="101" t="s">
        <v>375</v>
      </c>
      <c r="C254" s="2"/>
      <c r="D254" s="2"/>
      <c r="E254" s="282"/>
      <c r="F254" s="5"/>
    </row>
    <row r="255" spans="1:6" s="4" customFormat="1" ht="13.6">
      <c r="A255" s="225"/>
      <c r="B255" s="101" t="s">
        <v>376</v>
      </c>
      <c r="C255" s="2"/>
      <c r="D255" s="2"/>
      <c r="E255" s="282"/>
      <c r="F255" s="5"/>
    </row>
    <row r="256" spans="1:6" s="4" customFormat="1" ht="13.6">
      <c r="A256" s="225"/>
      <c r="B256" s="101" t="s">
        <v>477</v>
      </c>
      <c r="C256" s="2"/>
      <c r="D256" s="2"/>
      <c r="E256" s="282"/>
      <c r="F256" s="5"/>
    </row>
    <row r="257" spans="1:6" s="4" customFormat="1" ht="13.6">
      <c r="A257" s="225"/>
      <c r="B257" s="101" t="s">
        <v>336</v>
      </c>
      <c r="C257" s="2"/>
      <c r="D257" s="2"/>
      <c r="E257" s="282"/>
      <c r="F257" s="5"/>
    </row>
    <row r="258" spans="1:6" s="4" customFormat="1" ht="13.6">
      <c r="A258" s="225"/>
      <c r="B258" s="101" t="s">
        <v>481</v>
      </c>
      <c r="C258" s="109" t="s">
        <v>37</v>
      </c>
      <c r="D258" s="109">
        <v>1</v>
      </c>
      <c r="E258" s="260">
        <v>0</v>
      </c>
      <c r="F258" s="69">
        <f>D258*E258</f>
        <v>0</v>
      </c>
    </row>
    <row r="259" spans="1:6" s="4" customFormat="1" ht="13.6">
      <c r="A259" s="225"/>
      <c r="B259" s="101"/>
      <c r="C259" s="2"/>
      <c r="D259" s="2"/>
      <c r="E259" s="282"/>
      <c r="F259" s="5"/>
    </row>
    <row r="260" spans="1:6" s="4" customFormat="1" ht="13.6">
      <c r="A260" s="224">
        <f>MAX($A$5:A259)+1</f>
        <v>28</v>
      </c>
      <c r="B260" s="101" t="s">
        <v>315</v>
      </c>
      <c r="C260" s="2"/>
      <c r="D260" s="2"/>
      <c r="E260" s="282"/>
      <c r="F260" s="5"/>
    </row>
    <row r="261" spans="1:6" s="4" customFormat="1" ht="13.6">
      <c r="A261" s="225"/>
      <c r="B261" s="101" t="s">
        <v>389</v>
      </c>
      <c r="C261" s="2"/>
      <c r="D261" s="2"/>
      <c r="E261" s="282"/>
      <c r="F261" s="5"/>
    </row>
    <row r="262" spans="1:6" s="4" customFormat="1" ht="13.6">
      <c r="A262" s="225"/>
      <c r="B262" s="101" t="s">
        <v>390</v>
      </c>
      <c r="C262" s="2"/>
      <c r="D262" s="2"/>
      <c r="E262" s="282"/>
      <c r="F262" s="5"/>
    </row>
    <row r="263" spans="1:6" s="4" customFormat="1" ht="13.6">
      <c r="A263" s="225"/>
      <c r="B263" s="101" t="s">
        <v>384</v>
      </c>
      <c r="C263" s="2"/>
      <c r="D263" s="2"/>
      <c r="E263" s="282"/>
      <c r="F263" s="5"/>
    </row>
    <row r="264" spans="1:6" s="4" customFormat="1" ht="13.6">
      <c r="A264" s="225"/>
      <c r="B264" s="101" t="s">
        <v>391</v>
      </c>
      <c r="C264" s="2"/>
      <c r="D264" s="2"/>
      <c r="E264" s="282"/>
      <c r="F264" s="5"/>
    </row>
    <row r="265" spans="1:6" s="4" customFormat="1" ht="13.6">
      <c r="A265" s="225"/>
      <c r="B265" s="101" t="s">
        <v>368</v>
      </c>
      <c r="C265" s="2"/>
      <c r="D265" s="2"/>
      <c r="E265" s="282"/>
      <c r="F265" s="5"/>
    </row>
    <row r="266" spans="1:6" s="4" customFormat="1" ht="13.6">
      <c r="A266" s="225"/>
      <c r="B266" s="101" t="s">
        <v>392</v>
      </c>
      <c r="C266" s="2"/>
      <c r="D266" s="2"/>
      <c r="E266" s="282"/>
      <c r="F266" s="5"/>
    </row>
    <row r="267" spans="1:6" s="4" customFormat="1" ht="13.6">
      <c r="A267" s="225"/>
      <c r="B267" s="101" t="s">
        <v>370</v>
      </c>
      <c r="C267" s="2"/>
      <c r="D267" s="2"/>
      <c r="E267" s="282"/>
      <c r="F267" s="5"/>
    </row>
    <row r="268" spans="1:6" s="4" customFormat="1" ht="13.6">
      <c r="A268" s="225"/>
      <c r="B268" s="101" t="s">
        <v>393</v>
      </c>
      <c r="C268" s="2"/>
      <c r="D268" s="2"/>
      <c r="E268" s="282"/>
      <c r="F268" s="5"/>
    </row>
    <row r="269" spans="1:6" s="4" customFormat="1" ht="13.6">
      <c r="A269" s="225"/>
      <c r="B269" s="101" t="s">
        <v>394</v>
      </c>
      <c r="C269" s="2"/>
      <c r="D269" s="2"/>
      <c r="E269" s="282"/>
      <c r="F269" s="5"/>
    </row>
    <row r="270" spans="1:6" s="4" customFormat="1" ht="13.6">
      <c r="A270" s="225"/>
      <c r="B270" s="101" t="s">
        <v>395</v>
      </c>
      <c r="C270" s="2"/>
      <c r="D270" s="2"/>
      <c r="E270" s="282"/>
      <c r="F270" s="5"/>
    </row>
    <row r="271" spans="1:6" s="4" customFormat="1" ht="13.6">
      <c r="A271" s="225"/>
      <c r="B271" s="101" t="s">
        <v>396</v>
      </c>
      <c r="C271" s="2"/>
      <c r="D271" s="2"/>
      <c r="E271" s="282"/>
      <c r="F271" s="5"/>
    </row>
    <row r="272" spans="1:6" s="4" customFormat="1" ht="13.6">
      <c r="A272" s="225"/>
      <c r="B272" s="101" t="s">
        <v>375</v>
      </c>
      <c r="C272" s="2"/>
      <c r="D272" s="2"/>
      <c r="E272" s="282"/>
      <c r="F272" s="5"/>
    </row>
    <row r="273" spans="1:6" s="4" customFormat="1" ht="13.6">
      <c r="A273" s="225"/>
      <c r="B273" s="101" t="s">
        <v>376</v>
      </c>
      <c r="C273" s="2"/>
      <c r="D273" s="2"/>
      <c r="E273" s="282"/>
      <c r="F273" s="5"/>
    </row>
    <row r="274" spans="1:6" s="4" customFormat="1" ht="13.6">
      <c r="A274" s="225"/>
      <c r="B274" s="101" t="s">
        <v>477</v>
      </c>
      <c r="C274" s="2"/>
      <c r="D274" s="2"/>
      <c r="E274" s="282"/>
      <c r="F274" s="5"/>
    </row>
    <row r="275" spans="1:6" s="4" customFormat="1" ht="13.6">
      <c r="A275" s="225"/>
      <c r="B275" s="101" t="s">
        <v>336</v>
      </c>
      <c r="C275" s="2"/>
      <c r="D275" s="2"/>
      <c r="E275" s="282"/>
      <c r="F275" s="5"/>
    </row>
    <row r="276" spans="1:6" s="4" customFormat="1" ht="13.6">
      <c r="A276" s="225"/>
      <c r="B276" s="101" t="s">
        <v>482</v>
      </c>
      <c r="C276" s="109" t="s">
        <v>37</v>
      </c>
      <c r="D276" s="109">
        <v>2</v>
      </c>
      <c r="E276" s="260">
        <v>0</v>
      </c>
      <c r="F276" s="69">
        <f>D276*E276</f>
        <v>0</v>
      </c>
    </row>
    <row r="277" spans="1:6" s="4" customFormat="1" ht="13.6">
      <c r="A277" s="225"/>
      <c r="B277" s="101"/>
      <c r="C277" s="2"/>
      <c r="D277" s="2"/>
      <c r="E277" s="282"/>
      <c r="F277" s="5"/>
    </row>
    <row r="278" spans="1:6" s="4" customFormat="1" ht="77.45">
      <c r="A278" s="224">
        <f>MAX($A$5:A277)+1</f>
        <v>29</v>
      </c>
      <c r="B278" s="101" t="s">
        <v>397</v>
      </c>
      <c r="C278" s="2"/>
      <c r="D278" s="2"/>
      <c r="E278" s="282"/>
      <c r="F278" s="5"/>
    </row>
    <row r="279" spans="1:6" s="4" customFormat="1" ht="64.55">
      <c r="A279" s="225"/>
      <c r="B279" s="101" t="s">
        <v>398</v>
      </c>
      <c r="C279" s="2"/>
      <c r="D279" s="2"/>
      <c r="E279" s="282"/>
      <c r="F279" s="5"/>
    </row>
    <row r="280" spans="1:6" s="4" customFormat="1" ht="38.75">
      <c r="A280" s="225"/>
      <c r="B280" s="101" t="s">
        <v>399</v>
      </c>
      <c r="C280" s="2"/>
      <c r="D280" s="2"/>
      <c r="E280" s="282"/>
      <c r="F280" s="5"/>
    </row>
    <row r="281" spans="1:6" s="4" customFormat="1" ht="13.6">
      <c r="A281" s="225"/>
      <c r="B281" s="101" t="s">
        <v>400</v>
      </c>
      <c r="C281" s="2"/>
      <c r="D281" s="2"/>
      <c r="E281" s="282"/>
      <c r="F281" s="5"/>
    </row>
    <row r="282" spans="1:6" s="4" customFormat="1" ht="38.75">
      <c r="A282" s="225"/>
      <c r="B282" s="101" t="s">
        <v>401</v>
      </c>
      <c r="C282" s="2"/>
      <c r="D282" s="2"/>
      <c r="E282" s="282"/>
      <c r="F282" s="5"/>
    </row>
    <row r="283" spans="1:6" s="4" customFormat="1" ht="25.85">
      <c r="A283" s="225"/>
      <c r="B283" s="101" t="s">
        <v>402</v>
      </c>
      <c r="C283" s="2"/>
      <c r="D283" s="2"/>
      <c r="E283" s="282"/>
      <c r="F283" s="5"/>
    </row>
    <row r="284" spans="1:6" s="4" customFormat="1" ht="38.75">
      <c r="A284" s="225"/>
      <c r="B284" s="101" t="s">
        <v>403</v>
      </c>
      <c r="C284" s="2"/>
      <c r="D284" s="2"/>
      <c r="E284" s="282"/>
      <c r="F284" s="5"/>
    </row>
    <row r="285" spans="1:6" s="4" customFormat="1" ht="77.45">
      <c r="A285" s="225"/>
      <c r="B285" s="101" t="s">
        <v>404</v>
      </c>
      <c r="C285" s="2"/>
      <c r="D285" s="2"/>
      <c r="E285" s="282"/>
      <c r="F285" s="5"/>
    </row>
    <row r="286" spans="1:6" s="4" customFormat="1" ht="13.6">
      <c r="A286" s="225"/>
      <c r="B286" s="101" t="s">
        <v>315</v>
      </c>
      <c r="C286" s="2"/>
      <c r="D286" s="2"/>
      <c r="E286" s="282"/>
      <c r="F286" s="5"/>
    </row>
    <row r="287" spans="1:6" s="4" customFormat="1" ht="13.6">
      <c r="A287" s="225"/>
      <c r="B287" s="101" t="s">
        <v>405</v>
      </c>
      <c r="C287" s="2"/>
      <c r="D287" s="2"/>
      <c r="E287" s="282"/>
      <c r="F287" s="5"/>
    </row>
    <row r="288" spans="1:6" s="4" customFormat="1" ht="13.6">
      <c r="A288" s="225"/>
      <c r="B288" s="101" t="s">
        <v>406</v>
      </c>
      <c r="C288" s="2"/>
      <c r="D288" s="2"/>
      <c r="E288" s="282"/>
      <c r="F288" s="5"/>
    </row>
    <row r="289" spans="1:6" s="4" customFormat="1" ht="13.6">
      <c r="A289" s="225"/>
      <c r="B289" s="101" t="s">
        <v>407</v>
      </c>
      <c r="C289" s="2"/>
      <c r="D289" s="2"/>
      <c r="E289" s="282"/>
      <c r="F289" s="5"/>
    </row>
    <row r="290" spans="1:6" s="4" customFormat="1" ht="13.6">
      <c r="A290" s="225"/>
      <c r="B290" s="101" t="s">
        <v>408</v>
      </c>
      <c r="C290" s="2"/>
      <c r="D290" s="2"/>
      <c r="E290" s="282"/>
      <c r="F290" s="5"/>
    </row>
    <row r="291" spans="1:6" s="4" customFormat="1" ht="13.6">
      <c r="A291" s="225"/>
      <c r="B291" s="101" t="s">
        <v>477</v>
      </c>
      <c r="C291" s="2"/>
      <c r="D291" s="2"/>
      <c r="E291" s="282"/>
      <c r="F291" s="5"/>
    </row>
    <row r="292" spans="1:6" s="4" customFormat="1" ht="13.6">
      <c r="A292" s="225"/>
      <c r="B292" s="101" t="s">
        <v>478</v>
      </c>
      <c r="C292" s="2"/>
      <c r="D292" s="2"/>
      <c r="E292" s="282"/>
      <c r="F292" s="5"/>
    </row>
    <row r="293" spans="1:6" s="4" customFormat="1" ht="13.6">
      <c r="A293" s="225"/>
      <c r="B293" s="101" t="s">
        <v>483</v>
      </c>
      <c r="C293" s="109" t="s">
        <v>37</v>
      </c>
      <c r="D293" s="109">
        <v>1</v>
      </c>
      <c r="E293" s="260">
        <v>0</v>
      </c>
      <c r="F293" s="69">
        <f>D293*E293</f>
        <v>0</v>
      </c>
    </row>
    <row r="294" spans="1:6" s="4" customFormat="1" ht="13.6">
      <c r="A294" s="225"/>
      <c r="B294" s="51"/>
      <c r="C294" s="2"/>
      <c r="D294" s="2"/>
      <c r="E294" s="282"/>
      <c r="F294" s="5"/>
    </row>
    <row r="295" spans="1:6" s="4" customFormat="1" ht="38.75">
      <c r="A295" s="224">
        <f>MAX($A$5:A294)+1</f>
        <v>30</v>
      </c>
      <c r="B295" s="101" t="s">
        <v>409</v>
      </c>
      <c r="C295" s="2"/>
      <c r="D295" s="2"/>
      <c r="E295" s="282"/>
      <c r="F295" s="5"/>
    </row>
    <row r="296" spans="1:6" s="4" customFormat="1" ht="64.55">
      <c r="A296" s="225"/>
      <c r="B296" s="101" t="s">
        <v>410</v>
      </c>
      <c r="C296" s="2"/>
      <c r="D296" s="2"/>
      <c r="E296" s="282"/>
      <c r="F296" s="5"/>
    </row>
    <row r="297" spans="1:6" s="4" customFormat="1" ht="64.55">
      <c r="A297" s="225"/>
      <c r="B297" s="101" t="s">
        <v>411</v>
      </c>
      <c r="C297" s="2"/>
      <c r="D297" s="2"/>
      <c r="E297" s="282"/>
      <c r="F297" s="5"/>
    </row>
    <row r="298" spans="1:6" s="4" customFormat="1" ht="90.35">
      <c r="A298" s="225"/>
      <c r="B298" s="101" t="s">
        <v>412</v>
      </c>
      <c r="C298" s="2"/>
      <c r="D298" s="2"/>
      <c r="E298" s="282"/>
      <c r="F298" s="5"/>
    </row>
    <row r="299" spans="1:6" s="4" customFormat="1" ht="13.6">
      <c r="A299" s="225"/>
      <c r="B299" s="101" t="s">
        <v>413</v>
      </c>
      <c r="C299" s="2"/>
      <c r="D299" s="2"/>
      <c r="E299" s="282"/>
      <c r="F299" s="5"/>
    </row>
    <row r="300" spans="1:6" s="4" customFormat="1" ht="38.75">
      <c r="A300" s="225"/>
      <c r="B300" s="101" t="s">
        <v>414</v>
      </c>
      <c r="C300" s="2"/>
      <c r="D300" s="2"/>
      <c r="E300" s="282"/>
      <c r="F300" s="5"/>
    </row>
    <row r="301" spans="1:6" s="4" customFormat="1" ht="13.6">
      <c r="A301" s="225"/>
      <c r="B301" s="101" t="s">
        <v>473</v>
      </c>
      <c r="C301" s="2"/>
      <c r="D301" s="2"/>
      <c r="E301" s="282"/>
      <c r="F301" s="5"/>
    </row>
    <row r="302" spans="1:6" s="4" customFormat="1" ht="13.6">
      <c r="A302" s="225"/>
      <c r="B302" s="101" t="s">
        <v>336</v>
      </c>
      <c r="C302" s="2"/>
      <c r="D302" s="2"/>
      <c r="E302" s="282"/>
      <c r="F302" s="5"/>
    </row>
    <row r="303" spans="1:6" s="4" customFormat="1" ht="13.6">
      <c r="A303" s="225"/>
      <c r="B303" s="101" t="s">
        <v>484</v>
      </c>
      <c r="C303" s="109" t="s">
        <v>37</v>
      </c>
      <c r="D303" s="109">
        <v>12</v>
      </c>
      <c r="E303" s="260">
        <v>0</v>
      </c>
      <c r="F303" s="69">
        <f>D303*E303</f>
        <v>0</v>
      </c>
    </row>
    <row r="304" spans="1:6" s="4" customFormat="1" ht="13.6">
      <c r="A304" s="225"/>
      <c r="B304" s="51"/>
      <c r="C304" s="2"/>
      <c r="D304" s="2"/>
      <c r="E304" s="282"/>
      <c r="F304" s="5"/>
    </row>
    <row r="305" spans="1:6" s="4" customFormat="1" ht="38.75">
      <c r="A305" s="224">
        <f>MAX($A$5:A304)+1</f>
        <v>31</v>
      </c>
      <c r="B305" s="101" t="s">
        <v>415</v>
      </c>
      <c r="C305" s="2"/>
      <c r="D305" s="2"/>
      <c r="E305" s="282"/>
      <c r="F305" s="5"/>
    </row>
    <row r="306" spans="1:6" s="4" customFormat="1" ht="64.55">
      <c r="A306" s="225"/>
      <c r="B306" s="101" t="s">
        <v>416</v>
      </c>
      <c r="C306" s="2"/>
      <c r="D306" s="2"/>
      <c r="E306" s="282"/>
      <c r="F306" s="5"/>
    </row>
    <row r="307" spans="1:6" s="4" customFormat="1" ht="51.65">
      <c r="A307" s="225"/>
      <c r="B307" s="101" t="s">
        <v>417</v>
      </c>
      <c r="C307" s="2"/>
      <c r="D307" s="2"/>
      <c r="E307" s="282"/>
      <c r="F307" s="5"/>
    </row>
    <row r="308" spans="1:6" s="4" customFormat="1" ht="13.6">
      <c r="A308" s="225"/>
      <c r="B308" s="101" t="s">
        <v>418</v>
      </c>
      <c r="C308" s="2"/>
      <c r="D308" s="2"/>
      <c r="E308" s="282"/>
      <c r="F308" s="5"/>
    </row>
    <row r="309" spans="1:6" s="4" customFormat="1" ht="51.65">
      <c r="A309" s="225"/>
      <c r="B309" s="101" t="s">
        <v>419</v>
      </c>
      <c r="C309" s="2"/>
      <c r="D309" s="2"/>
      <c r="E309" s="282"/>
      <c r="F309" s="5"/>
    </row>
    <row r="310" spans="1:6" s="4" customFormat="1" ht="51.65">
      <c r="A310" s="225"/>
      <c r="B310" s="101" t="s">
        <v>420</v>
      </c>
      <c r="C310" s="2"/>
      <c r="D310" s="2"/>
      <c r="E310" s="282"/>
      <c r="F310" s="5"/>
    </row>
    <row r="311" spans="1:6" s="4" customFormat="1" ht="51.65">
      <c r="A311" s="225"/>
      <c r="B311" s="101" t="s">
        <v>421</v>
      </c>
      <c r="C311" s="2"/>
      <c r="D311" s="2"/>
      <c r="E311" s="282"/>
      <c r="F311" s="5"/>
    </row>
    <row r="312" spans="1:6" s="4" customFormat="1" ht="13.6">
      <c r="A312" s="225"/>
      <c r="B312" s="101" t="s">
        <v>473</v>
      </c>
      <c r="C312" s="2"/>
      <c r="D312" s="2"/>
      <c r="E312" s="282"/>
      <c r="F312" s="5"/>
    </row>
    <row r="313" spans="1:6" s="4" customFormat="1" ht="13.6">
      <c r="A313" s="225"/>
      <c r="B313" s="101" t="s">
        <v>336</v>
      </c>
      <c r="C313" s="2"/>
      <c r="D313" s="2"/>
      <c r="E313" s="282"/>
      <c r="F313" s="5"/>
    </row>
    <row r="314" spans="1:6" s="4" customFormat="1" ht="13.6">
      <c r="A314" s="225"/>
      <c r="B314" s="101" t="s">
        <v>485</v>
      </c>
      <c r="C314" s="221" t="s">
        <v>37</v>
      </c>
      <c r="D314" s="221">
        <v>1</v>
      </c>
      <c r="E314" s="283">
        <v>0</v>
      </c>
      <c r="F314" s="196">
        <f>D314*E314</f>
        <v>0</v>
      </c>
    </row>
    <row r="315" spans="1:6" s="4" customFormat="1" ht="13.6">
      <c r="A315" s="225"/>
      <c r="B315" s="51"/>
      <c r="C315" s="2"/>
      <c r="D315" s="2"/>
      <c r="E315" s="282"/>
      <c r="F315" s="5"/>
    </row>
    <row r="316" spans="1:6" s="4" customFormat="1" ht="25.85">
      <c r="A316" s="224">
        <f>MAX($A$5:A315)+1</f>
        <v>32</v>
      </c>
      <c r="B316" s="101" t="s">
        <v>422</v>
      </c>
      <c r="C316" s="2"/>
      <c r="D316" s="2"/>
      <c r="E316" s="282"/>
      <c r="F316" s="5"/>
    </row>
    <row r="317" spans="1:6" s="4" customFormat="1" ht="38.75">
      <c r="A317" s="225"/>
      <c r="B317" s="101" t="s">
        <v>423</v>
      </c>
      <c r="C317" s="2"/>
      <c r="D317" s="2"/>
      <c r="E317" s="282"/>
      <c r="F317" s="5"/>
    </row>
    <row r="318" spans="1:6" s="4" customFormat="1" ht="13.6">
      <c r="A318" s="225"/>
      <c r="B318" s="101" t="s">
        <v>424</v>
      </c>
      <c r="C318" s="2"/>
      <c r="D318" s="2"/>
      <c r="E318" s="282"/>
      <c r="F318" s="5"/>
    </row>
    <row r="319" spans="1:6" s="4" customFormat="1" ht="13.6">
      <c r="A319" s="225"/>
      <c r="B319" s="101" t="s">
        <v>473</v>
      </c>
      <c r="C319" s="2"/>
      <c r="D319" s="2"/>
      <c r="E319" s="282"/>
      <c r="F319" s="5"/>
    </row>
    <row r="320" spans="1:6" s="4" customFormat="1" ht="13.6">
      <c r="A320" s="225"/>
      <c r="B320" s="101" t="s">
        <v>336</v>
      </c>
      <c r="C320" s="2"/>
      <c r="D320" s="2"/>
      <c r="E320" s="282"/>
      <c r="F320" s="5"/>
    </row>
    <row r="321" spans="1:6" s="4" customFormat="1" ht="13.6">
      <c r="A321" s="225"/>
      <c r="B321" s="101" t="s">
        <v>425</v>
      </c>
      <c r="C321" s="221" t="s">
        <v>37</v>
      </c>
      <c r="D321" s="221">
        <v>1</v>
      </c>
      <c r="E321" s="283">
        <v>0</v>
      </c>
      <c r="F321" s="196">
        <f>D321*E321</f>
        <v>0</v>
      </c>
    </row>
    <row r="322" spans="1:6" s="4" customFormat="1" ht="13.6">
      <c r="A322" s="225"/>
      <c r="B322" s="51"/>
      <c r="C322" s="2"/>
      <c r="D322" s="2"/>
      <c r="E322" s="282"/>
      <c r="F322" s="5"/>
    </row>
    <row r="323" spans="1:6" s="4" customFormat="1" ht="38.75">
      <c r="A323" s="224">
        <f>MAX($A$5:A322)+1</f>
        <v>33</v>
      </c>
      <c r="B323" s="101" t="s">
        <v>426</v>
      </c>
      <c r="C323" s="2"/>
      <c r="D323" s="2"/>
      <c r="E323" s="282"/>
      <c r="F323" s="5"/>
    </row>
    <row r="324" spans="1:6" s="4" customFormat="1" ht="13.6">
      <c r="A324" s="225"/>
      <c r="B324" s="101" t="s">
        <v>473</v>
      </c>
      <c r="C324" s="2"/>
      <c r="D324" s="2"/>
      <c r="E324" s="282"/>
      <c r="F324" s="5"/>
    </row>
    <row r="325" spans="1:6" s="4" customFormat="1" ht="13.6">
      <c r="A325" s="225"/>
      <c r="B325" s="101" t="s">
        <v>336</v>
      </c>
      <c r="C325" s="2"/>
      <c r="D325" s="2"/>
      <c r="E325" s="282"/>
      <c r="F325" s="5"/>
    </row>
    <row r="326" spans="1:6" s="4" customFormat="1" ht="13.6">
      <c r="A326" s="225"/>
      <c r="B326" s="101" t="s">
        <v>486</v>
      </c>
      <c r="C326" s="221" t="s">
        <v>37</v>
      </c>
      <c r="D326" s="221">
        <v>10</v>
      </c>
      <c r="E326" s="283">
        <v>0</v>
      </c>
      <c r="F326" s="196">
        <f>D326*E326</f>
        <v>0</v>
      </c>
    </row>
    <row r="327" spans="1:6" s="4" customFormat="1" ht="13.6">
      <c r="A327" s="225"/>
      <c r="B327" s="101" t="s">
        <v>487</v>
      </c>
      <c r="C327" s="221" t="s">
        <v>37</v>
      </c>
      <c r="D327" s="221">
        <v>1</v>
      </c>
      <c r="E327" s="283">
        <v>0</v>
      </c>
      <c r="F327" s="196">
        <f>D327*E327</f>
        <v>0</v>
      </c>
    </row>
    <row r="328" spans="1:6" s="4" customFormat="1" ht="13.6">
      <c r="A328" s="225"/>
      <c r="B328" s="51"/>
      <c r="C328" s="2"/>
      <c r="D328" s="2"/>
      <c r="E328" s="282"/>
      <c r="F328" s="5"/>
    </row>
    <row r="329" spans="1:6" s="4" customFormat="1" ht="90.35">
      <c r="A329" s="224">
        <f>MAX($A$5:A328)+1</f>
        <v>34</v>
      </c>
      <c r="B329" s="235" t="s">
        <v>488</v>
      </c>
      <c r="C329" s="2"/>
      <c r="D329" s="2"/>
      <c r="E329" s="282"/>
      <c r="F329" s="5"/>
    </row>
    <row r="330" spans="1:6" s="4" customFormat="1" ht="51.65">
      <c r="A330" s="225"/>
      <c r="B330" s="101" t="s">
        <v>427</v>
      </c>
      <c r="C330" s="2"/>
      <c r="D330" s="2"/>
      <c r="E330" s="282"/>
      <c r="F330" s="5"/>
    </row>
    <row r="331" spans="1:6" s="4" customFormat="1" ht="13.6">
      <c r="A331" s="225"/>
      <c r="B331" s="101" t="s">
        <v>428</v>
      </c>
      <c r="C331" s="221" t="s">
        <v>38</v>
      </c>
      <c r="D331" s="221">
        <v>46</v>
      </c>
      <c r="E331" s="283">
        <v>0</v>
      </c>
      <c r="F331" s="196">
        <f t="shared" ref="F331:F336" si="0">D331*E331</f>
        <v>0</v>
      </c>
    </row>
    <row r="332" spans="1:6" s="4" customFormat="1" ht="13.6">
      <c r="A332" s="225"/>
      <c r="B332" s="101" t="s">
        <v>429</v>
      </c>
      <c r="C332" s="221" t="s">
        <v>38</v>
      </c>
      <c r="D332" s="221">
        <v>44</v>
      </c>
      <c r="E332" s="283">
        <v>0</v>
      </c>
      <c r="F332" s="196">
        <f t="shared" si="0"/>
        <v>0</v>
      </c>
    </row>
    <row r="333" spans="1:6" s="4" customFormat="1" ht="13.6">
      <c r="A333" s="225"/>
      <c r="B333" s="101" t="s">
        <v>430</v>
      </c>
      <c r="C333" s="221" t="s">
        <v>38</v>
      </c>
      <c r="D333" s="221">
        <v>46</v>
      </c>
      <c r="E333" s="283">
        <v>0</v>
      </c>
      <c r="F333" s="196">
        <f t="shared" si="0"/>
        <v>0</v>
      </c>
    </row>
    <row r="334" spans="1:6" s="4" customFormat="1" ht="13.6">
      <c r="A334" s="225"/>
      <c r="B334" s="101" t="s">
        <v>431</v>
      </c>
      <c r="C334" s="221" t="s">
        <v>38</v>
      </c>
      <c r="D334" s="221">
        <v>34</v>
      </c>
      <c r="E334" s="283">
        <v>0</v>
      </c>
      <c r="F334" s="196">
        <f t="shared" si="0"/>
        <v>0</v>
      </c>
    </row>
    <row r="335" spans="1:6" s="4" customFormat="1" ht="13.6">
      <c r="A335" s="225"/>
      <c r="B335" s="101" t="s">
        <v>432</v>
      </c>
      <c r="C335" s="221" t="s">
        <v>38</v>
      </c>
      <c r="D335" s="221">
        <v>5</v>
      </c>
      <c r="E335" s="283">
        <v>0</v>
      </c>
      <c r="F335" s="196">
        <f t="shared" si="0"/>
        <v>0</v>
      </c>
    </row>
    <row r="336" spans="1:6" s="4" customFormat="1" ht="13.6">
      <c r="A336" s="225"/>
      <c r="B336" s="101" t="s">
        <v>433</v>
      </c>
      <c r="C336" s="221" t="s">
        <v>38</v>
      </c>
      <c r="D336" s="221">
        <v>5</v>
      </c>
      <c r="E336" s="283">
        <v>0</v>
      </c>
      <c r="F336" s="196">
        <f t="shared" si="0"/>
        <v>0</v>
      </c>
    </row>
    <row r="337" spans="1:6" s="4" customFormat="1" ht="13.6">
      <c r="A337" s="225"/>
      <c r="B337" s="51"/>
      <c r="C337" s="2"/>
      <c r="D337" s="2"/>
      <c r="E337" s="282"/>
      <c r="F337" s="5"/>
    </row>
    <row r="338" spans="1:6" s="4" customFormat="1" ht="64.55">
      <c r="A338" s="224">
        <f>MAX($A$5:A337)+1</f>
        <v>35</v>
      </c>
      <c r="B338" s="101" t="s">
        <v>434</v>
      </c>
      <c r="C338" s="2"/>
      <c r="D338" s="2"/>
      <c r="E338" s="282"/>
      <c r="F338" s="5"/>
    </row>
    <row r="339" spans="1:6" s="4" customFormat="1" ht="13.6">
      <c r="A339" s="225"/>
      <c r="B339" s="101" t="s">
        <v>435</v>
      </c>
      <c r="C339" s="221" t="s">
        <v>37</v>
      </c>
      <c r="D339" s="221">
        <v>2</v>
      </c>
      <c r="E339" s="283">
        <v>0</v>
      </c>
      <c r="F339" s="196">
        <f>D339*E339</f>
        <v>0</v>
      </c>
    </row>
    <row r="340" spans="1:6" s="4" customFormat="1" ht="13.6">
      <c r="A340" s="225"/>
      <c r="B340" s="101"/>
      <c r="C340" s="2"/>
      <c r="D340" s="2"/>
      <c r="E340" s="282"/>
      <c r="F340" s="5"/>
    </row>
    <row r="341" spans="1:6" s="4" customFormat="1" ht="51.65">
      <c r="A341" s="224">
        <f>MAX($A$5:A340)+1</f>
        <v>36</v>
      </c>
      <c r="B341" s="101" t="s">
        <v>436</v>
      </c>
      <c r="C341" s="2"/>
      <c r="D341" s="2"/>
      <c r="E341" s="282"/>
      <c r="F341" s="5"/>
    </row>
    <row r="342" spans="1:6" s="4" customFormat="1" ht="13.6">
      <c r="A342" s="225"/>
      <c r="B342" s="101" t="s">
        <v>435</v>
      </c>
      <c r="C342" s="221" t="s">
        <v>38</v>
      </c>
      <c r="D342" s="221">
        <v>1</v>
      </c>
      <c r="E342" s="283">
        <v>0</v>
      </c>
      <c r="F342" s="196">
        <f>D342*E342</f>
        <v>0</v>
      </c>
    </row>
    <row r="343" spans="1:6" s="4" customFormat="1" ht="13.6">
      <c r="A343" s="225"/>
      <c r="B343" s="101"/>
      <c r="C343" s="2"/>
      <c r="D343" s="2"/>
      <c r="E343" s="282"/>
      <c r="F343" s="5"/>
    </row>
    <row r="344" spans="1:6" s="4" customFormat="1" ht="38.75">
      <c r="A344" s="224">
        <f>MAX($A$5:A343)+1</f>
        <v>37</v>
      </c>
      <c r="B344" s="101" t="s">
        <v>437</v>
      </c>
      <c r="C344" s="2"/>
      <c r="D344" s="2"/>
      <c r="E344" s="282"/>
      <c r="F344" s="5"/>
    </row>
    <row r="345" spans="1:6" s="4" customFormat="1" ht="13.6">
      <c r="A345" s="225"/>
      <c r="B345" s="101" t="s">
        <v>435</v>
      </c>
      <c r="C345" s="221" t="s">
        <v>146</v>
      </c>
      <c r="D345" s="221">
        <v>1</v>
      </c>
      <c r="E345" s="283">
        <v>0</v>
      </c>
      <c r="F345" s="196">
        <f>D345*E345</f>
        <v>0</v>
      </c>
    </row>
    <row r="346" spans="1:6" s="4" customFormat="1" ht="13.6">
      <c r="A346" s="225"/>
      <c r="B346" s="101"/>
      <c r="C346" s="2"/>
      <c r="D346" s="2"/>
      <c r="E346" s="282"/>
      <c r="F346" s="5"/>
    </row>
    <row r="347" spans="1:6" s="4" customFormat="1" ht="51.65">
      <c r="A347" s="224">
        <f>MAX($A$5:A346)+1</f>
        <v>38</v>
      </c>
      <c r="B347" s="101" t="s">
        <v>438</v>
      </c>
      <c r="C347" s="2"/>
      <c r="D347" s="2"/>
      <c r="E347" s="282"/>
      <c r="F347" s="5"/>
    </row>
    <row r="348" spans="1:6" s="4" customFormat="1" ht="38.75">
      <c r="A348" s="225"/>
      <c r="B348" s="101" t="s">
        <v>439</v>
      </c>
      <c r="C348" s="2"/>
      <c r="D348" s="2"/>
      <c r="E348" s="282"/>
      <c r="F348" s="5"/>
    </row>
    <row r="349" spans="1:6" s="4" customFormat="1" ht="13.6">
      <c r="A349" s="225"/>
      <c r="B349" s="101" t="s">
        <v>440</v>
      </c>
      <c r="C349" s="221" t="s">
        <v>38</v>
      </c>
      <c r="D349" s="221">
        <v>360</v>
      </c>
      <c r="E349" s="283">
        <v>0</v>
      </c>
      <c r="F349" s="196">
        <f>D349*E349</f>
        <v>0</v>
      </c>
    </row>
    <row r="350" spans="1:6" s="4" customFormat="1" ht="13.6">
      <c r="A350" s="225"/>
      <c r="B350" s="51"/>
      <c r="C350" s="2"/>
      <c r="D350" s="2"/>
      <c r="E350" s="282"/>
      <c r="F350" s="5"/>
    </row>
    <row r="351" spans="1:6" s="4" customFormat="1" ht="64.55">
      <c r="A351" s="224">
        <f>MAX($A$5:A350)+1</f>
        <v>39</v>
      </c>
      <c r="B351" s="101" t="s">
        <v>441</v>
      </c>
      <c r="C351" s="2"/>
      <c r="D351" s="2"/>
      <c r="E351" s="282"/>
      <c r="F351" s="5"/>
    </row>
    <row r="352" spans="1:6" s="4" customFormat="1" ht="13.6">
      <c r="A352" s="225"/>
      <c r="B352" s="101" t="s">
        <v>435</v>
      </c>
      <c r="C352" s="221" t="s">
        <v>37</v>
      </c>
      <c r="D352" s="221">
        <v>2</v>
      </c>
      <c r="E352" s="283">
        <v>0</v>
      </c>
      <c r="F352" s="196">
        <f>D352*E352</f>
        <v>0</v>
      </c>
    </row>
    <row r="353" spans="1:6" s="4" customFormat="1" ht="13.6">
      <c r="A353" s="225"/>
      <c r="B353" s="101"/>
      <c r="C353" s="2"/>
      <c r="D353" s="2"/>
      <c r="E353" s="282"/>
      <c r="F353" s="5"/>
    </row>
    <row r="354" spans="1:6" s="4" customFormat="1" ht="38.75">
      <c r="A354" s="224">
        <f>MAX($A$5:A353)+1</f>
        <v>40</v>
      </c>
      <c r="B354" s="101" t="s">
        <v>442</v>
      </c>
      <c r="C354" s="2"/>
      <c r="D354" s="2"/>
      <c r="E354" s="282"/>
      <c r="F354" s="5"/>
    </row>
    <row r="355" spans="1:6" s="4" customFormat="1" ht="13.6">
      <c r="A355" s="225"/>
      <c r="B355" s="101" t="s">
        <v>443</v>
      </c>
      <c r="C355" s="221" t="s">
        <v>37</v>
      </c>
      <c r="D355" s="221">
        <v>1</v>
      </c>
      <c r="E355" s="283">
        <v>0</v>
      </c>
      <c r="F355" s="196">
        <f>D355*E355</f>
        <v>0</v>
      </c>
    </row>
    <row r="356" spans="1:6" s="4" customFormat="1" ht="13.6">
      <c r="A356" s="225"/>
      <c r="B356" s="101"/>
      <c r="C356" s="2"/>
      <c r="D356" s="2"/>
      <c r="E356" s="282"/>
      <c r="F356" s="5"/>
    </row>
    <row r="357" spans="1:6" s="4" customFormat="1" ht="38.75">
      <c r="A357" s="224">
        <f>MAX($A$5:A356)+1</f>
        <v>41</v>
      </c>
      <c r="B357" s="101" t="s">
        <v>444</v>
      </c>
      <c r="C357" s="2"/>
      <c r="D357" s="2"/>
      <c r="E357" s="282"/>
      <c r="F357" s="5"/>
    </row>
    <row r="358" spans="1:6" s="4" customFormat="1" ht="13.6">
      <c r="A358" s="225"/>
      <c r="B358" s="101" t="s">
        <v>443</v>
      </c>
      <c r="C358" s="221" t="s">
        <v>37</v>
      </c>
      <c r="D358" s="221">
        <v>1</v>
      </c>
      <c r="E358" s="283">
        <v>0</v>
      </c>
      <c r="F358" s="196">
        <f>D358*E358</f>
        <v>0</v>
      </c>
    </row>
    <row r="359" spans="1:6" s="4" customFormat="1" ht="13.6">
      <c r="A359" s="225"/>
      <c r="B359" s="51"/>
      <c r="C359" s="2"/>
      <c r="D359" s="2"/>
      <c r="E359" s="282"/>
      <c r="F359" s="5"/>
    </row>
    <row r="360" spans="1:6" s="1" customFormat="1" ht="25.85">
      <c r="A360" s="206">
        <f>MAX($A$5:A359)+1</f>
        <v>42</v>
      </c>
      <c r="B360" s="117" t="s">
        <v>280</v>
      </c>
      <c r="C360" s="66"/>
      <c r="D360" s="66"/>
      <c r="E360" s="88"/>
      <c r="F360" s="67"/>
    </row>
    <row r="361" spans="1:6" s="1" customFormat="1" ht="50.3">
      <c r="A361" s="204"/>
      <c r="B361" s="117" t="s">
        <v>281</v>
      </c>
      <c r="C361" s="66"/>
      <c r="D361" s="66"/>
      <c r="E361" s="88"/>
      <c r="F361" s="67"/>
    </row>
    <row r="362" spans="1:6" s="1" customFormat="1" ht="77.45">
      <c r="A362" s="204"/>
      <c r="B362" s="117" t="s">
        <v>282</v>
      </c>
      <c r="C362" s="66"/>
      <c r="D362" s="66"/>
      <c r="E362" s="88"/>
      <c r="F362" s="67"/>
    </row>
    <row r="363" spans="1:6" s="1" customFormat="1" ht="51.65">
      <c r="A363" s="204"/>
      <c r="B363" s="117" t="s">
        <v>283</v>
      </c>
      <c r="C363" s="66"/>
      <c r="D363" s="66"/>
      <c r="E363" s="88"/>
      <c r="F363" s="67"/>
    </row>
    <row r="364" spans="1:6" s="1" customFormat="1">
      <c r="A364" s="204"/>
      <c r="B364" s="117" t="s">
        <v>284</v>
      </c>
      <c r="C364" s="66"/>
      <c r="D364" s="66"/>
      <c r="E364" s="88"/>
      <c r="F364" s="67"/>
    </row>
    <row r="365" spans="1:6" s="1" customFormat="1" ht="25.85">
      <c r="A365" s="204"/>
      <c r="B365" s="117" t="s">
        <v>285</v>
      </c>
      <c r="C365" s="66"/>
      <c r="D365" s="66"/>
      <c r="E365" s="88"/>
      <c r="F365" s="67"/>
    </row>
    <row r="366" spans="1:6" s="1" customFormat="1">
      <c r="A366" s="204"/>
      <c r="B366" s="117" t="s">
        <v>286</v>
      </c>
      <c r="C366" s="66"/>
      <c r="D366" s="66"/>
      <c r="E366" s="88"/>
      <c r="F366" s="67"/>
    </row>
    <row r="367" spans="1:6" s="1" customFormat="1">
      <c r="A367" s="204"/>
      <c r="B367" s="117" t="s">
        <v>287</v>
      </c>
      <c r="C367" s="66"/>
      <c r="D367" s="66"/>
      <c r="E367" s="88"/>
      <c r="F367" s="67"/>
    </row>
    <row r="368" spans="1:6" s="1" customFormat="1">
      <c r="A368" s="204"/>
      <c r="B368" s="117" t="s">
        <v>288</v>
      </c>
      <c r="C368" s="66"/>
      <c r="D368" s="66"/>
      <c r="E368" s="88"/>
      <c r="F368" s="67"/>
    </row>
    <row r="369" spans="1:6" s="1" customFormat="1">
      <c r="A369" s="204"/>
      <c r="B369" s="117" t="s">
        <v>289</v>
      </c>
      <c r="C369" s="66"/>
      <c r="D369" s="66"/>
      <c r="E369" s="88"/>
      <c r="F369" s="67"/>
    </row>
    <row r="370" spans="1:6" s="118" customFormat="1">
      <c r="A370" s="223"/>
      <c r="B370" s="117" t="s">
        <v>290</v>
      </c>
      <c r="C370" s="109"/>
      <c r="D370" s="109"/>
      <c r="E370" s="279"/>
      <c r="F370" s="107"/>
    </row>
    <row r="371" spans="1:6" s="1" customFormat="1">
      <c r="A371" s="204"/>
      <c r="B371" s="117" t="s">
        <v>291</v>
      </c>
      <c r="C371" s="66"/>
      <c r="D371" s="66"/>
      <c r="E371" s="88"/>
      <c r="F371" s="67"/>
    </row>
    <row r="372" spans="1:6" s="1" customFormat="1">
      <c r="A372" s="204"/>
      <c r="B372" s="117" t="s">
        <v>292</v>
      </c>
      <c r="C372" s="66"/>
      <c r="D372" s="66"/>
      <c r="E372" s="88"/>
      <c r="F372" s="67"/>
    </row>
    <row r="373" spans="1:6" s="1" customFormat="1">
      <c r="A373" s="204"/>
      <c r="B373" s="117" t="s">
        <v>293</v>
      </c>
      <c r="C373" s="66"/>
      <c r="D373" s="66"/>
      <c r="E373" s="88"/>
      <c r="F373" s="67"/>
    </row>
    <row r="374" spans="1:6" s="1" customFormat="1" ht="38.75">
      <c r="A374" s="204"/>
      <c r="B374" s="117" t="s">
        <v>295</v>
      </c>
      <c r="C374" s="66"/>
      <c r="D374" s="66"/>
      <c r="E374" s="88"/>
      <c r="F374" s="67"/>
    </row>
    <row r="375" spans="1:6" s="1" customFormat="1">
      <c r="A375" s="204"/>
      <c r="B375" s="117" t="s">
        <v>294</v>
      </c>
      <c r="C375" s="102" t="s">
        <v>39</v>
      </c>
      <c r="D375" s="102">
        <v>12</v>
      </c>
      <c r="E375" s="260">
        <v>0</v>
      </c>
      <c r="F375" s="69">
        <f>D375*E375</f>
        <v>0</v>
      </c>
    </row>
    <row r="376" spans="1:6" s="1" customFormat="1">
      <c r="A376" s="204"/>
      <c r="B376" s="117"/>
      <c r="C376" s="102"/>
      <c r="D376" s="102"/>
      <c r="E376" s="88"/>
      <c r="F376" s="69"/>
    </row>
    <row r="377" spans="1:6" s="1" customFormat="1" ht="38.75">
      <c r="A377" s="224">
        <f>MAX($A$5:A376)+1</f>
        <v>43</v>
      </c>
      <c r="B377" s="53" t="s">
        <v>470</v>
      </c>
      <c r="C377" s="111" t="s">
        <v>37</v>
      </c>
      <c r="D377" s="111">
        <v>1</v>
      </c>
      <c r="E377" s="260">
        <v>0</v>
      </c>
      <c r="F377" s="69">
        <f>D377*E377</f>
        <v>0</v>
      </c>
    </row>
    <row r="378" spans="1:6" s="1" customFormat="1">
      <c r="A378" s="204"/>
      <c r="B378" s="117"/>
      <c r="C378" s="102"/>
      <c r="D378" s="102"/>
      <c r="E378" s="88"/>
      <c r="F378" s="69"/>
    </row>
    <row r="379" spans="1:6" s="104" customFormat="1" ht="90.35">
      <c r="A379" s="224">
        <f>MAX($A$5:A378)+1</f>
        <v>44</v>
      </c>
      <c r="B379" s="117" t="s">
        <v>506</v>
      </c>
      <c r="C379" s="102" t="s">
        <v>37</v>
      </c>
      <c r="D379" s="102">
        <v>1</v>
      </c>
      <c r="E379" s="260">
        <v>0</v>
      </c>
      <c r="F379" s="69">
        <f>D379*E379</f>
        <v>0</v>
      </c>
    </row>
    <row r="380" spans="1:6" s="104" customFormat="1">
      <c r="A380" s="224"/>
      <c r="B380" s="117"/>
      <c r="C380" s="119"/>
      <c r="D380" s="119"/>
      <c r="E380" s="284"/>
      <c r="F380" s="120"/>
    </row>
    <row r="381" spans="1:6" s="1" customFormat="1" ht="38.75">
      <c r="A381" s="224">
        <f>MAX($A$5:A379)+1</f>
        <v>45</v>
      </c>
      <c r="B381" s="117" t="s">
        <v>187</v>
      </c>
      <c r="C381" s="109"/>
      <c r="D381" s="109"/>
      <c r="E381" s="279"/>
      <c r="F381" s="107"/>
    </row>
    <row r="382" spans="1:6" s="1" customFormat="1">
      <c r="A382" s="224"/>
      <c r="B382" s="117" t="s">
        <v>163</v>
      </c>
      <c r="C382" s="109"/>
      <c r="D382" s="109"/>
      <c r="E382" s="279"/>
      <c r="F382" s="107"/>
    </row>
    <row r="383" spans="1:6" s="1" customFormat="1">
      <c r="A383" s="224"/>
      <c r="B383" s="117" t="s">
        <v>445</v>
      </c>
      <c r="C383" s="109" t="s">
        <v>39</v>
      </c>
      <c r="D383" s="109">
        <v>4</v>
      </c>
      <c r="E383" s="260">
        <v>0</v>
      </c>
      <c r="F383" s="69">
        <f>D383*E383</f>
        <v>0</v>
      </c>
    </row>
    <row r="384" spans="1:6" s="1" customFormat="1">
      <c r="A384" s="223"/>
      <c r="B384" s="117" t="s">
        <v>125</v>
      </c>
      <c r="C384" s="109" t="s">
        <v>39</v>
      </c>
      <c r="D384" s="109">
        <v>20</v>
      </c>
      <c r="E384" s="260">
        <v>0</v>
      </c>
      <c r="F384" s="69">
        <f>D384*E384</f>
        <v>0</v>
      </c>
    </row>
    <row r="385" spans="1:6" s="1" customFormat="1">
      <c r="A385" s="223"/>
      <c r="B385" s="117" t="s">
        <v>156</v>
      </c>
      <c r="C385" s="109" t="s">
        <v>39</v>
      </c>
      <c r="D385" s="109">
        <v>1</v>
      </c>
      <c r="E385" s="260">
        <v>0</v>
      </c>
      <c r="F385" s="69">
        <f>D385*E385</f>
        <v>0</v>
      </c>
    </row>
    <row r="386" spans="1:6" s="1" customFormat="1">
      <c r="A386" s="223"/>
      <c r="B386" s="117" t="s">
        <v>162</v>
      </c>
      <c r="C386" s="109"/>
      <c r="D386" s="109"/>
      <c r="E386" s="279"/>
      <c r="F386" s="69"/>
    </row>
    <row r="387" spans="1:6" s="1" customFormat="1">
      <c r="A387" s="227"/>
      <c r="B387" s="87"/>
      <c r="C387" s="66"/>
      <c r="D387" s="66"/>
      <c r="E387" s="88"/>
      <c r="F387" s="71"/>
    </row>
    <row r="388" spans="1:6" s="104" customFormat="1" ht="90.35">
      <c r="A388" s="224">
        <f>MAX($A$5:A387)+1</f>
        <v>46</v>
      </c>
      <c r="B388" s="117" t="s">
        <v>164</v>
      </c>
      <c r="C388" s="109"/>
      <c r="D388" s="109"/>
      <c r="E388" s="279"/>
      <c r="F388" s="107"/>
    </row>
    <row r="389" spans="1:6" s="104" customFormat="1">
      <c r="A389" s="223"/>
      <c r="B389" s="117" t="s">
        <v>65</v>
      </c>
      <c r="C389" s="109" t="s">
        <v>39</v>
      </c>
      <c r="D389" s="109">
        <v>2</v>
      </c>
      <c r="E389" s="260">
        <v>0</v>
      </c>
      <c r="F389" s="69">
        <f>D389*E389</f>
        <v>0</v>
      </c>
    </row>
    <row r="390" spans="1:6" s="104" customFormat="1">
      <c r="A390" s="223"/>
      <c r="B390" s="117" t="s">
        <v>66</v>
      </c>
      <c r="C390" s="109" t="s">
        <v>39</v>
      </c>
      <c r="D390" s="109">
        <v>10</v>
      </c>
      <c r="E390" s="260">
        <v>0</v>
      </c>
      <c r="F390" s="69">
        <f>D390*E390</f>
        <v>0</v>
      </c>
    </row>
    <row r="391" spans="1:6" s="104" customFormat="1">
      <c r="A391" s="223"/>
      <c r="B391" s="117" t="s">
        <v>95</v>
      </c>
      <c r="C391" s="109" t="s">
        <v>39</v>
      </c>
      <c r="D391" s="109">
        <v>1</v>
      </c>
      <c r="E391" s="260">
        <v>0</v>
      </c>
      <c r="F391" s="69">
        <f>D391*E391</f>
        <v>0</v>
      </c>
    </row>
    <row r="392" spans="1:6" s="104" customFormat="1">
      <c r="A392" s="223"/>
      <c r="B392" s="117" t="s">
        <v>126</v>
      </c>
      <c r="C392" s="109"/>
      <c r="D392" s="109"/>
      <c r="E392" s="279"/>
      <c r="F392" s="107"/>
    </row>
    <row r="393" spans="1:6" s="104" customFormat="1">
      <c r="A393" s="223"/>
      <c r="B393" s="117" t="s">
        <v>127</v>
      </c>
      <c r="C393" s="109"/>
      <c r="D393" s="109"/>
      <c r="E393" s="279"/>
      <c r="F393" s="107"/>
    </row>
    <row r="394" spans="1:6" s="104" customFormat="1">
      <c r="A394" s="223"/>
      <c r="B394" s="117" t="s">
        <v>489</v>
      </c>
      <c r="C394" s="109"/>
      <c r="D394" s="109"/>
      <c r="E394" s="279"/>
      <c r="F394" s="107"/>
    </row>
    <row r="395" spans="1:6" s="104" customFormat="1">
      <c r="A395" s="223"/>
      <c r="B395" s="117" t="s">
        <v>120</v>
      </c>
      <c r="C395" s="109"/>
      <c r="D395" s="109"/>
      <c r="E395" s="279"/>
      <c r="F395" s="107"/>
    </row>
    <row r="396" spans="1:6" s="1" customFormat="1">
      <c r="A396" s="223"/>
      <c r="B396" s="117"/>
      <c r="C396" s="109"/>
      <c r="D396" s="109"/>
      <c r="E396" s="279"/>
      <c r="F396" s="107"/>
    </row>
    <row r="397" spans="1:6" s="104" customFormat="1" ht="25.85">
      <c r="A397" s="224">
        <f>MAX($A$5:A396)+1</f>
        <v>47</v>
      </c>
      <c r="B397" s="117" t="s">
        <v>128</v>
      </c>
      <c r="C397" s="109"/>
      <c r="D397" s="109"/>
      <c r="E397" s="279"/>
      <c r="F397" s="107"/>
    </row>
    <row r="398" spans="1:6" s="104" customFormat="1">
      <c r="A398" s="224"/>
      <c r="B398" s="117" t="s">
        <v>279</v>
      </c>
      <c r="C398" s="109" t="s">
        <v>39</v>
      </c>
      <c r="D398" s="109">
        <v>4</v>
      </c>
      <c r="E398" s="260">
        <v>0</v>
      </c>
      <c r="F398" s="69">
        <f>D398*E398</f>
        <v>0</v>
      </c>
    </row>
    <row r="399" spans="1:6" s="104" customFormat="1">
      <c r="A399" s="223"/>
      <c r="B399" s="117" t="s">
        <v>129</v>
      </c>
      <c r="C399" s="109" t="s">
        <v>39</v>
      </c>
      <c r="D399" s="109">
        <v>20</v>
      </c>
      <c r="E399" s="260">
        <v>0</v>
      </c>
      <c r="F399" s="69">
        <f>D399*E399</f>
        <v>0</v>
      </c>
    </row>
    <row r="400" spans="1:6" s="104" customFormat="1">
      <c r="A400" s="223"/>
      <c r="B400" s="117" t="s">
        <v>157</v>
      </c>
      <c r="C400" s="109" t="s">
        <v>39</v>
      </c>
      <c r="D400" s="109">
        <v>1</v>
      </c>
      <c r="E400" s="260">
        <v>0</v>
      </c>
      <c r="F400" s="69">
        <f>D400*E400</f>
        <v>0</v>
      </c>
    </row>
    <row r="401" spans="1:6" s="104" customFormat="1">
      <c r="A401" s="223"/>
      <c r="B401" s="122"/>
      <c r="C401" s="109"/>
      <c r="D401" s="109"/>
      <c r="E401" s="279"/>
      <c r="F401" s="107"/>
    </row>
    <row r="402" spans="1:6" s="104" customFormat="1" ht="38.75">
      <c r="A402" s="224">
        <f>MAX($A$5:A401)+1</f>
        <v>48</v>
      </c>
      <c r="B402" s="122" t="s">
        <v>69</v>
      </c>
      <c r="C402" s="109"/>
      <c r="D402" s="109"/>
      <c r="E402" s="279"/>
      <c r="F402" s="107"/>
    </row>
    <row r="403" spans="1:6" s="104" customFormat="1">
      <c r="A403" s="223"/>
      <c r="B403" s="122" t="s">
        <v>115</v>
      </c>
      <c r="C403" s="123" t="s">
        <v>39</v>
      </c>
      <c r="D403" s="123">
        <v>2</v>
      </c>
      <c r="E403" s="260">
        <v>0</v>
      </c>
      <c r="F403" s="69">
        <f>D403*E403</f>
        <v>0</v>
      </c>
    </row>
    <row r="404" spans="1:6" s="1" customFormat="1">
      <c r="A404" s="204"/>
      <c r="B404" s="75"/>
      <c r="C404" s="3"/>
      <c r="D404" s="3"/>
      <c r="E404" s="20"/>
    </row>
    <row r="405" spans="1:6" s="1" customFormat="1" ht="53">
      <c r="A405" s="183">
        <f>MAX($A$5:A404)+1</f>
        <v>49</v>
      </c>
      <c r="B405" s="84" t="s">
        <v>188</v>
      </c>
      <c r="C405" s="66"/>
      <c r="D405" s="66"/>
      <c r="E405" s="20"/>
    </row>
    <row r="406" spans="1:6" s="1" customFormat="1" ht="26.5">
      <c r="A406" s="204"/>
      <c r="B406" s="84" t="s">
        <v>189</v>
      </c>
      <c r="C406" s="66"/>
      <c r="D406" s="66"/>
      <c r="E406" s="20"/>
    </row>
    <row r="407" spans="1:6" s="1" customFormat="1">
      <c r="A407" s="204"/>
      <c r="B407" s="84" t="s">
        <v>259</v>
      </c>
      <c r="C407" s="66" t="s">
        <v>39</v>
      </c>
      <c r="D407" s="66">
        <v>1</v>
      </c>
      <c r="E407" s="260">
        <v>0</v>
      </c>
      <c r="F407" s="125">
        <f t="shared" ref="F407:F424" si="1">+E407*D407</f>
        <v>0</v>
      </c>
    </row>
    <row r="408" spans="1:6" s="1" customFormat="1">
      <c r="A408" s="204"/>
      <c r="B408" s="84" t="s">
        <v>262</v>
      </c>
      <c r="C408" s="66" t="s">
        <v>39</v>
      </c>
      <c r="D408" s="66">
        <v>1</v>
      </c>
      <c r="E408" s="260">
        <v>0</v>
      </c>
      <c r="F408" s="125">
        <f t="shared" si="1"/>
        <v>0</v>
      </c>
    </row>
    <row r="409" spans="1:6" s="1" customFormat="1">
      <c r="A409" s="204"/>
      <c r="B409" s="84" t="s">
        <v>260</v>
      </c>
      <c r="C409" s="66" t="s">
        <v>39</v>
      </c>
      <c r="D409" s="66">
        <v>1</v>
      </c>
      <c r="E409" s="260">
        <v>0</v>
      </c>
      <c r="F409" s="125">
        <f t="shared" si="1"/>
        <v>0</v>
      </c>
    </row>
    <row r="410" spans="1:6" s="1" customFormat="1">
      <c r="A410" s="204"/>
      <c r="B410" s="84" t="s">
        <v>261</v>
      </c>
      <c r="C410" s="66" t="s">
        <v>39</v>
      </c>
      <c r="D410" s="66">
        <v>1</v>
      </c>
      <c r="E410" s="260">
        <v>0</v>
      </c>
      <c r="F410" s="125">
        <f t="shared" si="1"/>
        <v>0</v>
      </c>
    </row>
    <row r="411" spans="1:6" s="1" customFormat="1">
      <c r="A411" s="204"/>
      <c r="B411" s="84" t="s">
        <v>263</v>
      </c>
      <c r="C411" s="66" t="s">
        <v>39</v>
      </c>
      <c r="D411" s="66">
        <v>1</v>
      </c>
      <c r="E411" s="260">
        <v>0</v>
      </c>
      <c r="F411" s="125">
        <f t="shared" si="1"/>
        <v>0</v>
      </c>
    </row>
    <row r="412" spans="1:6" s="1" customFormat="1">
      <c r="A412" s="204"/>
      <c r="B412" s="84" t="s">
        <v>265</v>
      </c>
      <c r="C412" s="66" t="s">
        <v>39</v>
      </c>
      <c r="D412" s="66">
        <v>1</v>
      </c>
      <c r="E412" s="260">
        <v>0</v>
      </c>
      <c r="F412" s="125">
        <f t="shared" si="1"/>
        <v>0</v>
      </c>
    </row>
    <row r="413" spans="1:6" s="1" customFormat="1">
      <c r="A413" s="204"/>
      <c r="B413" s="84" t="s">
        <v>264</v>
      </c>
      <c r="C413" s="66" t="s">
        <v>39</v>
      </c>
      <c r="D413" s="66">
        <v>1</v>
      </c>
      <c r="E413" s="260">
        <v>0</v>
      </c>
      <c r="F413" s="125">
        <f t="shared" si="1"/>
        <v>0</v>
      </c>
    </row>
    <row r="414" spans="1:6" s="1" customFormat="1">
      <c r="A414" s="204"/>
      <c r="B414" s="84" t="s">
        <v>266</v>
      </c>
      <c r="C414" s="66" t="s">
        <v>39</v>
      </c>
      <c r="D414" s="66">
        <v>2</v>
      </c>
      <c r="E414" s="260">
        <v>0</v>
      </c>
      <c r="F414" s="125">
        <f t="shared" si="1"/>
        <v>0</v>
      </c>
    </row>
    <row r="415" spans="1:6" s="1" customFormat="1">
      <c r="A415" s="204"/>
      <c r="B415" s="84" t="s">
        <v>268</v>
      </c>
      <c r="C415" s="66" t="s">
        <v>39</v>
      </c>
      <c r="D415" s="66">
        <v>2</v>
      </c>
      <c r="E415" s="260">
        <v>0</v>
      </c>
      <c r="F415" s="125">
        <f t="shared" si="1"/>
        <v>0</v>
      </c>
    </row>
    <row r="416" spans="1:6" s="1" customFormat="1">
      <c r="A416" s="204"/>
      <c r="B416" s="84" t="s">
        <v>267</v>
      </c>
      <c r="C416" s="66" t="s">
        <v>39</v>
      </c>
      <c r="D416" s="66">
        <v>6</v>
      </c>
      <c r="E416" s="260">
        <v>0</v>
      </c>
      <c r="F416" s="125">
        <f t="shared" si="1"/>
        <v>0</v>
      </c>
    </row>
    <row r="417" spans="1:6" s="1" customFormat="1">
      <c r="A417" s="204"/>
      <c r="B417" s="84" t="s">
        <v>269</v>
      </c>
      <c r="C417" s="66" t="s">
        <v>39</v>
      </c>
      <c r="D417" s="66">
        <v>3</v>
      </c>
      <c r="E417" s="260">
        <v>0</v>
      </c>
      <c r="F417" s="125">
        <f t="shared" si="1"/>
        <v>0</v>
      </c>
    </row>
    <row r="418" spans="1:6" s="1" customFormat="1">
      <c r="A418" s="204"/>
      <c r="B418" s="84" t="s">
        <v>275</v>
      </c>
      <c r="C418" s="66" t="s">
        <v>39</v>
      </c>
      <c r="D418" s="66">
        <v>1</v>
      </c>
      <c r="E418" s="260">
        <v>0</v>
      </c>
      <c r="F418" s="125">
        <f t="shared" si="1"/>
        <v>0</v>
      </c>
    </row>
    <row r="419" spans="1:6" s="1" customFormat="1">
      <c r="A419" s="204"/>
      <c r="B419" s="84" t="s">
        <v>172</v>
      </c>
      <c r="C419" s="66" t="s">
        <v>39</v>
      </c>
      <c r="D419" s="66">
        <v>1</v>
      </c>
      <c r="E419" s="260">
        <v>0</v>
      </c>
      <c r="F419" s="125">
        <f t="shared" si="1"/>
        <v>0</v>
      </c>
    </row>
    <row r="420" spans="1:6" s="1" customFormat="1">
      <c r="A420" s="204"/>
      <c r="B420" s="84" t="s">
        <v>277</v>
      </c>
      <c r="C420" s="66" t="s">
        <v>39</v>
      </c>
      <c r="D420" s="66">
        <v>1</v>
      </c>
      <c r="E420" s="260">
        <v>0</v>
      </c>
      <c r="F420" s="125">
        <f t="shared" si="1"/>
        <v>0</v>
      </c>
    </row>
    <row r="421" spans="1:6" s="1" customFormat="1">
      <c r="A421" s="204"/>
      <c r="B421" s="84" t="s">
        <v>276</v>
      </c>
      <c r="C421" s="66" t="s">
        <v>39</v>
      </c>
      <c r="D421" s="66">
        <v>6</v>
      </c>
      <c r="E421" s="260">
        <v>0</v>
      </c>
      <c r="F421" s="125">
        <f t="shared" si="1"/>
        <v>0</v>
      </c>
    </row>
    <row r="422" spans="1:6" s="1" customFormat="1">
      <c r="A422" s="204"/>
      <c r="B422" s="84" t="s">
        <v>274</v>
      </c>
      <c r="C422" s="66" t="s">
        <v>39</v>
      </c>
      <c r="D422" s="66">
        <v>3</v>
      </c>
      <c r="E422" s="260">
        <v>0</v>
      </c>
      <c r="F422" s="125">
        <f t="shared" si="1"/>
        <v>0</v>
      </c>
    </row>
    <row r="423" spans="1:6" s="1" customFormat="1">
      <c r="A423" s="204"/>
      <c r="B423" s="84" t="s">
        <v>271</v>
      </c>
      <c r="C423" s="66" t="s">
        <v>39</v>
      </c>
      <c r="D423" s="66">
        <v>2</v>
      </c>
      <c r="E423" s="260">
        <v>0</v>
      </c>
      <c r="F423" s="125">
        <f t="shared" si="1"/>
        <v>0</v>
      </c>
    </row>
    <row r="424" spans="1:6" s="1" customFormat="1">
      <c r="A424" s="204"/>
      <c r="B424" s="84" t="s">
        <v>270</v>
      </c>
      <c r="C424" s="66" t="s">
        <v>39</v>
      </c>
      <c r="D424" s="66">
        <v>1</v>
      </c>
      <c r="E424" s="260">
        <v>0</v>
      </c>
      <c r="F424" s="125">
        <f t="shared" si="1"/>
        <v>0</v>
      </c>
    </row>
    <row r="425" spans="1:6" s="1" customFormat="1">
      <c r="A425" s="204"/>
      <c r="B425" s="84" t="s">
        <v>258</v>
      </c>
      <c r="C425" s="66"/>
      <c r="D425" s="66"/>
      <c r="E425" s="20"/>
    </row>
    <row r="426" spans="1:6" s="1" customFormat="1">
      <c r="A426" s="204"/>
      <c r="B426" s="126" t="s">
        <v>67</v>
      </c>
      <c r="C426" s="66"/>
      <c r="D426" s="66"/>
      <c r="E426" s="20"/>
    </row>
    <row r="427" spans="1:6" s="1" customFormat="1">
      <c r="A427" s="204"/>
      <c r="B427" s="126"/>
      <c r="C427" s="66"/>
      <c r="D427" s="66"/>
      <c r="E427" s="20"/>
    </row>
    <row r="428" spans="1:6" s="1" customFormat="1" ht="52.3">
      <c r="A428" s="183">
        <f>MAX($A$5:A427)+1</f>
        <v>50</v>
      </c>
      <c r="B428" s="84" t="s">
        <v>278</v>
      </c>
      <c r="C428" s="66"/>
      <c r="D428" s="66"/>
      <c r="E428" s="20"/>
    </row>
    <row r="429" spans="1:6" s="1" customFormat="1" ht="26.5">
      <c r="A429" s="204"/>
      <c r="B429" s="84" t="s">
        <v>189</v>
      </c>
      <c r="C429" s="66"/>
      <c r="D429" s="66"/>
      <c r="E429" s="20"/>
    </row>
    <row r="430" spans="1:6" s="1" customFormat="1">
      <c r="A430" s="204"/>
      <c r="B430" s="84" t="s">
        <v>272</v>
      </c>
      <c r="C430" s="66" t="s">
        <v>39</v>
      </c>
      <c r="D430" s="66">
        <v>3</v>
      </c>
      <c r="E430" s="260">
        <v>0</v>
      </c>
      <c r="F430" s="125">
        <f>+E430*D430</f>
        <v>0</v>
      </c>
    </row>
    <row r="431" spans="1:6" s="1" customFormat="1">
      <c r="A431" s="204"/>
      <c r="B431" s="84" t="s">
        <v>273</v>
      </c>
      <c r="C431" s="66" t="s">
        <v>39</v>
      </c>
      <c r="D431" s="66">
        <v>1</v>
      </c>
      <c r="E431" s="260">
        <v>0</v>
      </c>
      <c r="F431" s="125">
        <f>+E431*D431</f>
        <v>0</v>
      </c>
    </row>
    <row r="432" spans="1:6" s="1" customFormat="1">
      <c r="A432" s="204"/>
      <c r="B432" s="84" t="s">
        <v>209</v>
      </c>
      <c r="C432" s="66"/>
      <c r="D432" s="66"/>
      <c r="E432" s="20"/>
    </row>
    <row r="433" spans="1:15" s="1" customFormat="1">
      <c r="A433" s="204"/>
      <c r="B433" s="126" t="s">
        <v>67</v>
      </c>
      <c r="C433" s="66"/>
      <c r="D433" s="66"/>
      <c r="E433" s="20"/>
    </row>
    <row r="434" spans="1:15" s="1" customFormat="1">
      <c r="A434" s="204"/>
      <c r="B434" s="82"/>
      <c r="C434" s="66"/>
      <c r="D434" s="66"/>
      <c r="E434" s="20"/>
    </row>
    <row r="435" spans="1:15" s="1" customFormat="1" ht="51.65">
      <c r="A435" s="183">
        <f>MAX($A$5:A434)+1</f>
        <v>51</v>
      </c>
      <c r="B435" s="84" t="s">
        <v>160</v>
      </c>
      <c r="C435" s="66" t="s">
        <v>39</v>
      </c>
      <c r="D435" s="66">
        <v>39</v>
      </c>
      <c r="E435" s="260">
        <v>0</v>
      </c>
      <c r="F435" s="125">
        <f>+E435*D435</f>
        <v>0</v>
      </c>
    </row>
    <row r="436" spans="1:15" s="1" customFormat="1">
      <c r="A436" s="204"/>
      <c r="B436" s="84" t="s">
        <v>161</v>
      </c>
      <c r="C436" s="66"/>
      <c r="D436" s="66"/>
      <c r="E436" s="20"/>
    </row>
    <row r="437" spans="1:15" s="1" customFormat="1">
      <c r="A437" s="204"/>
      <c r="B437" s="126" t="s">
        <v>67</v>
      </c>
      <c r="C437" s="66"/>
      <c r="D437" s="66"/>
      <c r="E437" s="20"/>
    </row>
    <row r="438" spans="1:15" s="104" customFormat="1">
      <c r="A438" s="223"/>
      <c r="B438" s="74"/>
      <c r="C438" s="109"/>
      <c r="D438" s="109"/>
      <c r="E438" s="279"/>
      <c r="F438" s="107"/>
    </row>
    <row r="439" spans="1:15" s="104" customFormat="1" ht="38.75">
      <c r="A439" s="206">
        <f>MAX($A$5:A438)+1</f>
        <v>52</v>
      </c>
      <c r="B439" s="121" t="s">
        <v>446</v>
      </c>
      <c r="C439" s="102" t="s">
        <v>39</v>
      </c>
      <c r="D439" s="102">
        <v>1</v>
      </c>
      <c r="E439" s="260">
        <v>0</v>
      </c>
      <c r="F439" s="69">
        <f>D439*E439</f>
        <v>0</v>
      </c>
    </row>
    <row r="440" spans="1:15" s="104" customFormat="1">
      <c r="A440" s="226"/>
      <c r="B440" s="121"/>
      <c r="E440" s="285"/>
    </row>
    <row r="441" spans="1:15" s="1" customFormat="1" ht="116.15">
      <c r="A441" s="206">
        <f>MAX($A$5:A440)+1</f>
        <v>53</v>
      </c>
      <c r="B441" s="98" t="s">
        <v>168</v>
      </c>
      <c r="C441" s="19"/>
      <c r="D441" s="19"/>
      <c r="E441" s="273"/>
      <c r="G441" s="80"/>
      <c r="H441" s="80"/>
      <c r="I441" s="80"/>
      <c r="J441" s="80"/>
      <c r="K441" s="80"/>
      <c r="L441" s="80"/>
      <c r="M441" s="80"/>
      <c r="N441" s="80"/>
      <c r="O441" s="80"/>
    </row>
    <row r="442" spans="1:15" s="1" customFormat="1" ht="64.55">
      <c r="A442" s="206"/>
      <c r="B442" s="98" t="s">
        <v>169</v>
      </c>
      <c r="C442" s="19"/>
      <c r="D442" s="19"/>
      <c r="E442" s="273"/>
      <c r="G442" s="80"/>
      <c r="H442" s="80"/>
      <c r="I442" s="80"/>
      <c r="J442" s="80"/>
      <c r="K442" s="80"/>
      <c r="L442" s="80"/>
      <c r="M442" s="80"/>
      <c r="N442" s="80"/>
      <c r="O442" s="80"/>
    </row>
    <row r="443" spans="1:15" s="1" customFormat="1" ht="25.85">
      <c r="A443" s="206"/>
      <c r="B443" s="98" t="s">
        <v>170</v>
      </c>
      <c r="C443" s="19"/>
      <c r="D443" s="19"/>
      <c r="E443" s="273"/>
      <c r="G443" s="80"/>
      <c r="H443" s="80"/>
      <c r="I443" s="80"/>
      <c r="J443" s="80"/>
      <c r="K443" s="80"/>
      <c r="L443" s="80"/>
      <c r="M443" s="80"/>
      <c r="N443" s="80"/>
      <c r="O443" s="80"/>
    </row>
    <row r="444" spans="1:15" s="1" customFormat="1">
      <c r="A444" s="204"/>
      <c r="B444" s="106" t="s">
        <v>173</v>
      </c>
      <c r="C444" s="127" t="s">
        <v>38</v>
      </c>
      <c r="D444" s="127">
        <v>134</v>
      </c>
      <c r="E444" s="260">
        <v>0</v>
      </c>
      <c r="F444" s="71">
        <f>+E444*D444</f>
        <v>0</v>
      </c>
      <c r="G444" s="80"/>
      <c r="H444" s="80"/>
      <c r="I444" s="80"/>
      <c r="J444" s="80"/>
      <c r="K444" s="80"/>
      <c r="L444" s="80"/>
      <c r="M444" s="80"/>
      <c r="N444" s="80"/>
      <c r="O444" s="80"/>
    </row>
    <row r="445" spans="1:15" s="1" customFormat="1">
      <c r="A445" s="204"/>
      <c r="B445" s="106" t="s">
        <v>171</v>
      </c>
      <c r="C445" s="127" t="s">
        <v>38</v>
      </c>
      <c r="D445" s="127">
        <v>39</v>
      </c>
      <c r="E445" s="260">
        <v>0</v>
      </c>
      <c r="F445" s="71">
        <f>+E445*D445</f>
        <v>0</v>
      </c>
      <c r="G445" s="80"/>
      <c r="H445" s="80"/>
      <c r="I445" s="80"/>
      <c r="J445" s="80"/>
      <c r="K445" s="80"/>
      <c r="L445" s="80"/>
      <c r="M445" s="80"/>
      <c r="N445" s="80"/>
      <c r="O445" s="80"/>
    </row>
    <row r="446" spans="1:15" s="1" customFormat="1">
      <c r="A446" s="204"/>
      <c r="B446" s="106" t="s">
        <v>448</v>
      </c>
      <c r="C446" s="127" t="s">
        <v>38</v>
      </c>
      <c r="D446" s="127">
        <v>44</v>
      </c>
      <c r="E446" s="260">
        <v>0</v>
      </c>
      <c r="F446" s="71">
        <f>+E446*D446</f>
        <v>0</v>
      </c>
      <c r="G446" s="80"/>
      <c r="H446" s="80"/>
      <c r="I446" s="80"/>
      <c r="J446" s="80"/>
      <c r="K446" s="80"/>
      <c r="L446" s="80"/>
      <c r="M446" s="80"/>
      <c r="N446" s="80"/>
      <c r="O446" s="80"/>
    </row>
    <row r="447" spans="1:15" s="1" customFormat="1">
      <c r="A447" s="204"/>
      <c r="B447" s="106" t="s">
        <v>174</v>
      </c>
      <c r="C447" s="127" t="s">
        <v>38</v>
      </c>
      <c r="D447" s="127">
        <v>24</v>
      </c>
      <c r="E447" s="260">
        <v>0</v>
      </c>
      <c r="F447" s="71">
        <f>+E447*D447</f>
        <v>0</v>
      </c>
      <c r="G447" s="80"/>
      <c r="H447" s="80"/>
      <c r="I447" s="80"/>
      <c r="J447" s="80"/>
      <c r="K447" s="80"/>
      <c r="L447" s="80"/>
      <c r="M447" s="80"/>
      <c r="N447" s="80"/>
      <c r="O447" s="80"/>
    </row>
    <row r="448" spans="1:15" s="1" customFormat="1">
      <c r="A448" s="204"/>
      <c r="B448" s="106" t="s">
        <v>167</v>
      </c>
      <c r="C448" s="19"/>
      <c r="D448" s="19"/>
      <c r="E448" s="273"/>
      <c r="G448" s="80"/>
      <c r="H448" s="80"/>
      <c r="I448" s="80"/>
      <c r="J448" s="80"/>
      <c r="K448" s="80"/>
      <c r="L448" s="80"/>
      <c r="M448" s="80"/>
      <c r="N448" s="80"/>
      <c r="O448" s="80"/>
    </row>
    <row r="449" spans="1:6" s="1" customFormat="1">
      <c r="A449" s="204"/>
      <c r="B449" s="126" t="s">
        <v>67</v>
      </c>
      <c r="C449" s="66"/>
      <c r="D449" s="66"/>
      <c r="E449" s="20"/>
    </row>
    <row r="450" spans="1:6" s="1" customFormat="1">
      <c r="A450" s="228"/>
      <c r="B450" s="128"/>
      <c r="C450" s="99"/>
      <c r="D450" s="99"/>
      <c r="E450" s="286"/>
      <c r="F450" s="129"/>
    </row>
    <row r="451" spans="1:6" s="1" customFormat="1" ht="51.65">
      <c r="A451" s="206">
        <f>MAX($A$5:A450)+1</f>
        <v>54</v>
      </c>
      <c r="B451" s="98" t="s">
        <v>109</v>
      </c>
      <c r="C451" s="99"/>
      <c r="D451" s="99"/>
      <c r="E451" s="130"/>
      <c r="F451" s="131"/>
    </row>
    <row r="452" spans="1:6" s="1" customFormat="1" ht="90.35">
      <c r="A452" s="224"/>
      <c r="B452" s="98" t="s">
        <v>94</v>
      </c>
      <c r="C452" s="99"/>
      <c r="D452" s="99"/>
      <c r="E452" s="130"/>
      <c r="F452" s="131"/>
    </row>
    <row r="453" spans="1:6" s="1" customFormat="1">
      <c r="A453" s="204"/>
      <c r="B453" s="128" t="s">
        <v>75</v>
      </c>
      <c r="C453" s="3" t="s">
        <v>38</v>
      </c>
      <c r="D453" s="3">
        <v>54</v>
      </c>
      <c r="E453" s="260">
        <v>0</v>
      </c>
      <c r="F453" s="69">
        <f t="shared" ref="F453:F454" si="2">D453*E453</f>
        <v>0</v>
      </c>
    </row>
    <row r="454" spans="1:6" s="1" customFormat="1">
      <c r="A454" s="204"/>
      <c r="B454" s="128" t="s">
        <v>110</v>
      </c>
      <c r="C454" s="3" t="s">
        <v>38</v>
      </c>
      <c r="D454" s="3">
        <v>120</v>
      </c>
      <c r="E454" s="260">
        <v>0</v>
      </c>
      <c r="F454" s="69">
        <f t="shared" si="2"/>
        <v>0</v>
      </c>
    </row>
    <row r="455" spans="1:6" s="1" customFormat="1">
      <c r="A455" s="228"/>
      <c r="B455" s="98" t="s">
        <v>111</v>
      </c>
      <c r="C455" s="99"/>
      <c r="D455" s="3"/>
      <c r="E455" s="286"/>
      <c r="F455" s="129"/>
    </row>
    <row r="456" spans="1:6" s="1" customFormat="1">
      <c r="A456" s="228"/>
      <c r="B456" s="75" t="s">
        <v>67</v>
      </c>
      <c r="C456" s="99"/>
      <c r="D456" s="3"/>
      <c r="E456" s="286"/>
      <c r="F456" s="129"/>
    </row>
    <row r="457" spans="1:6" s="1" customFormat="1">
      <c r="A457" s="228"/>
      <c r="B457" s="75"/>
      <c r="C457" s="99"/>
      <c r="D457" s="3"/>
      <c r="E457" s="286"/>
      <c r="F457" s="129"/>
    </row>
    <row r="458" spans="1:6" s="1" customFormat="1" ht="25.85">
      <c r="A458" s="206">
        <f>MAX($A$5:A456)+1</f>
        <v>55</v>
      </c>
      <c r="B458" s="247" t="s">
        <v>505</v>
      </c>
      <c r="C458" s="3" t="s">
        <v>70</v>
      </c>
      <c r="D458" s="3">
        <v>12</v>
      </c>
      <c r="E458" s="260">
        <v>0</v>
      </c>
      <c r="F458" s="69">
        <f>D458*E458</f>
        <v>0</v>
      </c>
    </row>
    <row r="459" spans="1:6" s="1" customFormat="1" ht="13.6">
      <c r="A459" s="204"/>
      <c r="B459" s="246"/>
      <c r="C459" s="3"/>
      <c r="D459" s="3"/>
      <c r="E459" s="88"/>
      <c r="F459" s="67"/>
    </row>
    <row r="460" spans="1:6" s="1" customFormat="1" ht="25.85">
      <c r="A460" s="206">
        <f>MAX($A$5:A458)+1</f>
        <v>56</v>
      </c>
      <c r="B460" s="75" t="s">
        <v>165</v>
      </c>
      <c r="C460" s="3" t="s">
        <v>70</v>
      </c>
      <c r="D460" s="3">
        <v>12</v>
      </c>
      <c r="E460" s="260">
        <v>0</v>
      </c>
      <c r="F460" s="69">
        <f>D460*E460</f>
        <v>0</v>
      </c>
    </row>
    <row r="461" spans="1:6" s="1" customFormat="1">
      <c r="A461" s="204"/>
      <c r="B461" s="75"/>
      <c r="C461" s="3"/>
      <c r="D461" s="3"/>
      <c r="E461" s="88"/>
      <c r="F461" s="67"/>
    </row>
    <row r="462" spans="1:6" s="1" customFormat="1" ht="64.55">
      <c r="A462" s="206">
        <f>MAX($A$5:A461)+1</f>
        <v>57</v>
      </c>
      <c r="B462" s="75" t="s">
        <v>130</v>
      </c>
      <c r="C462" s="3"/>
      <c r="D462" s="3"/>
      <c r="E462" s="88"/>
      <c r="F462" s="67"/>
    </row>
    <row r="463" spans="1:6" s="1" customFormat="1" ht="51.65">
      <c r="A463" s="206"/>
      <c r="B463" s="75" t="s">
        <v>36</v>
      </c>
      <c r="C463" s="3"/>
      <c r="D463" s="3"/>
      <c r="E463" s="88"/>
      <c r="F463" s="67"/>
    </row>
    <row r="464" spans="1:6" s="1" customFormat="1">
      <c r="A464" s="204"/>
      <c r="B464" s="75" t="s">
        <v>159</v>
      </c>
      <c r="C464" s="3"/>
      <c r="D464" s="3"/>
      <c r="E464" s="88"/>
      <c r="F464" s="67"/>
    </row>
    <row r="465" spans="1:15" s="1" customFormat="1">
      <c r="A465" s="204"/>
      <c r="B465" s="106" t="s">
        <v>455</v>
      </c>
      <c r="C465" s="127" t="s">
        <v>38</v>
      </c>
      <c r="D465" s="127">
        <v>134</v>
      </c>
      <c r="E465" s="260">
        <v>0</v>
      </c>
      <c r="F465" s="71">
        <f>+E465*D465</f>
        <v>0</v>
      </c>
      <c r="G465" s="80"/>
      <c r="H465" s="80"/>
      <c r="I465" s="80"/>
      <c r="J465" s="80"/>
      <c r="K465" s="80"/>
      <c r="L465" s="80"/>
      <c r="M465" s="80"/>
      <c r="N465" s="80"/>
      <c r="O465" s="80"/>
    </row>
    <row r="466" spans="1:15" s="1" customFormat="1">
      <c r="A466" s="204"/>
      <c r="B466" s="106" t="s">
        <v>454</v>
      </c>
      <c r="C466" s="127" t="s">
        <v>38</v>
      </c>
      <c r="D466" s="127">
        <v>39</v>
      </c>
      <c r="E466" s="260">
        <v>0</v>
      </c>
      <c r="F466" s="71">
        <f>+E466*D466</f>
        <v>0</v>
      </c>
      <c r="G466" s="80"/>
      <c r="H466" s="80"/>
      <c r="I466" s="80"/>
      <c r="J466" s="80"/>
      <c r="K466" s="80"/>
      <c r="L466" s="80"/>
      <c r="M466" s="80"/>
      <c r="N466" s="80"/>
      <c r="O466" s="80"/>
    </row>
    <row r="467" spans="1:15" s="1" customFormat="1">
      <c r="A467" s="204"/>
      <c r="B467" s="75" t="s">
        <v>76</v>
      </c>
      <c r="C467" s="3"/>
      <c r="D467" s="3"/>
      <c r="E467" s="88"/>
      <c r="F467" s="67"/>
    </row>
    <row r="468" spans="1:15" s="1" customFormat="1">
      <c r="A468" s="204"/>
      <c r="B468" s="128" t="s">
        <v>449</v>
      </c>
      <c r="C468" s="3" t="s">
        <v>38</v>
      </c>
      <c r="D468" s="3">
        <v>44</v>
      </c>
      <c r="E468" s="260">
        <v>0</v>
      </c>
      <c r="F468" s="69">
        <f>D468*E468</f>
        <v>0</v>
      </c>
    </row>
    <row r="469" spans="1:15" s="1" customFormat="1">
      <c r="A469" s="204"/>
      <c r="B469" s="75" t="s">
        <v>77</v>
      </c>
      <c r="C469" s="3"/>
      <c r="D469" s="3"/>
      <c r="E469" s="88"/>
      <c r="F469" s="67"/>
    </row>
    <row r="470" spans="1:15" s="1" customFormat="1">
      <c r="A470" s="204"/>
      <c r="B470" s="128" t="s">
        <v>450</v>
      </c>
      <c r="C470" s="3" t="s">
        <v>38</v>
      </c>
      <c r="D470" s="3">
        <v>24</v>
      </c>
      <c r="E470" s="260">
        <v>0</v>
      </c>
      <c r="F470" s="69">
        <f>D470*E470</f>
        <v>0</v>
      </c>
    </row>
    <row r="471" spans="1:15" s="1" customFormat="1">
      <c r="A471" s="204"/>
      <c r="B471" s="75" t="s">
        <v>74</v>
      </c>
      <c r="C471" s="3"/>
      <c r="D471" s="3"/>
      <c r="E471" s="88"/>
      <c r="F471" s="67"/>
    </row>
    <row r="472" spans="1:15" s="1" customFormat="1">
      <c r="A472" s="204"/>
      <c r="B472" s="128" t="s">
        <v>451</v>
      </c>
      <c r="C472" s="3" t="s">
        <v>38</v>
      </c>
      <c r="D472" s="3">
        <v>50</v>
      </c>
      <c r="E472" s="260">
        <v>0</v>
      </c>
      <c r="F472" s="69">
        <f>D472*E472</f>
        <v>0</v>
      </c>
    </row>
    <row r="473" spans="1:15" s="1" customFormat="1">
      <c r="A473" s="204"/>
      <c r="B473" s="128" t="s">
        <v>453</v>
      </c>
      <c r="C473" s="3" t="s">
        <v>38</v>
      </c>
      <c r="D473" s="3">
        <v>54</v>
      </c>
      <c r="E473" s="260">
        <v>0</v>
      </c>
      <c r="F473" s="69">
        <f>D473*E473</f>
        <v>0</v>
      </c>
    </row>
    <row r="474" spans="1:15" s="1" customFormat="1">
      <c r="A474" s="204"/>
      <c r="B474" s="75" t="s">
        <v>112</v>
      </c>
      <c r="C474" s="3"/>
      <c r="D474" s="3"/>
      <c r="E474" s="88"/>
      <c r="F474" s="67"/>
    </row>
    <row r="475" spans="1:15" s="1" customFormat="1">
      <c r="A475" s="204"/>
      <c r="B475" s="128" t="s">
        <v>452</v>
      </c>
      <c r="C475" s="3" t="s">
        <v>38</v>
      </c>
      <c r="D475" s="3">
        <v>70</v>
      </c>
      <c r="E475" s="260">
        <v>0</v>
      </c>
      <c r="F475" s="69">
        <f>D475*E475</f>
        <v>0</v>
      </c>
    </row>
    <row r="476" spans="1:15" s="1" customFormat="1">
      <c r="A476" s="204"/>
      <c r="B476" s="113" t="s">
        <v>113</v>
      </c>
      <c r="C476" s="3"/>
      <c r="D476" s="3"/>
      <c r="E476" s="88"/>
      <c r="F476" s="67"/>
    </row>
    <row r="477" spans="1:15" s="1" customFormat="1">
      <c r="A477" s="204"/>
      <c r="B477" s="113" t="s">
        <v>67</v>
      </c>
      <c r="C477" s="3"/>
      <c r="D477" s="3"/>
      <c r="E477" s="88"/>
      <c r="F477" s="67"/>
    </row>
    <row r="478" spans="1:15" s="104" customFormat="1">
      <c r="A478" s="223"/>
      <c r="B478" s="101"/>
      <c r="C478" s="109"/>
      <c r="D478" s="109"/>
      <c r="E478" s="279"/>
      <c r="F478" s="107"/>
    </row>
    <row r="479" spans="1:15" s="104" customFormat="1" ht="25.85">
      <c r="A479" s="224">
        <f>MAX($A$5:A478)+1</f>
        <v>58</v>
      </c>
      <c r="B479" s="101" t="s">
        <v>131</v>
      </c>
      <c r="C479" s="109"/>
      <c r="D479" s="109"/>
      <c r="E479" s="279"/>
      <c r="F479" s="107"/>
    </row>
    <row r="480" spans="1:15" s="104" customFormat="1">
      <c r="A480" s="223"/>
      <c r="B480" s="101" t="s">
        <v>175</v>
      </c>
      <c r="C480" s="109" t="s">
        <v>38</v>
      </c>
      <c r="D480" s="109">
        <v>72</v>
      </c>
      <c r="E480" s="260">
        <v>0</v>
      </c>
      <c r="F480" s="69">
        <f>D480*E480</f>
        <v>0</v>
      </c>
    </row>
    <row r="481" spans="1:251" s="1" customFormat="1">
      <c r="A481" s="229"/>
      <c r="B481" s="82"/>
      <c r="C481" s="86"/>
      <c r="D481" s="86"/>
      <c r="E481" s="175"/>
      <c r="F481" s="85"/>
      <c r="H481" s="72"/>
    </row>
    <row r="482" spans="1:251" s="104" customFormat="1" ht="25.85">
      <c r="A482" s="224">
        <f>MAX($A$5:A481)+1</f>
        <v>59</v>
      </c>
      <c r="B482" s="97" t="s">
        <v>72</v>
      </c>
      <c r="C482" s="111" t="s">
        <v>39</v>
      </c>
      <c r="D482" s="111">
        <v>4</v>
      </c>
      <c r="E482" s="260">
        <v>0</v>
      </c>
      <c r="F482" s="69">
        <f>D482*E482</f>
        <v>0</v>
      </c>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c r="CR482" s="94"/>
      <c r="CS482" s="94"/>
      <c r="CT482" s="94"/>
      <c r="CU482" s="94"/>
      <c r="CV482" s="94"/>
      <c r="CW482" s="94"/>
      <c r="CX482" s="94"/>
      <c r="CY482" s="94"/>
      <c r="CZ482" s="94"/>
      <c r="DA482" s="94"/>
      <c r="DB482" s="94"/>
      <c r="DC482" s="94"/>
      <c r="DD482" s="94"/>
      <c r="DE482" s="94"/>
      <c r="DF482" s="94"/>
      <c r="DG482" s="94"/>
      <c r="DH482" s="94"/>
      <c r="DI482" s="94"/>
      <c r="DJ482" s="94"/>
      <c r="DK482" s="94"/>
      <c r="DL482" s="94"/>
      <c r="DM482" s="94"/>
      <c r="DN482" s="94"/>
      <c r="DO482" s="94"/>
      <c r="DP482" s="94"/>
      <c r="DQ482" s="94"/>
      <c r="DR482" s="94"/>
      <c r="DS482" s="94"/>
      <c r="DT482" s="94"/>
      <c r="DU482" s="94"/>
      <c r="DV482" s="94"/>
      <c r="DW482" s="94"/>
      <c r="DX482" s="94"/>
      <c r="DY482" s="94"/>
      <c r="DZ482" s="94"/>
      <c r="EA482" s="94"/>
      <c r="EB482" s="94"/>
      <c r="EC482" s="94"/>
      <c r="ED482" s="94"/>
      <c r="EE482" s="94"/>
      <c r="EF482" s="94"/>
      <c r="EG482" s="94"/>
      <c r="EH482" s="94"/>
      <c r="EI482" s="94"/>
      <c r="EJ482" s="94"/>
      <c r="EK482" s="94"/>
      <c r="EL482" s="94"/>
      <c r="EM482" s="94"/>
      <c r="EN482" s="94"/>
      <c r="EO482" s="94"/>
      <c r="EP482" s="94"/>
      <c r="EQ482" s="94"/>
      <c r="ER482" s="94"/>
      <c r="ES482" s="94"/>
      <c r="ET482" s="94"/>
      <c r="EU482" s="94"/>
      <c r="EV482" s="94"/>
      <c r="EW482" s="94"/>
      <c r="EX482" s="94"/>
      <c r="EY482" s="94"/>
      <c r="EZ482" s="94"/>
      <c r="FA482" s="94"/>
      <c r="FB482" s="94"/>
      <c r="FC482" s="94"/>
      <c r="FD482" s="94"/>
      <c r="FE482" s="94"/>
      <c r="FF482" s="94"/>
      <c r="FG482" s="94"/>
      <c r="FH482" s="94"/>
      <c r="FI482" s="94"/>
      <c r="FJ482" s="94"/>
      <c r="FK482" s="94"/>
      <c r="FL482" s="94"/>
      <c r="FM482" s="94"/>
      <c r="FN482" s="94"/>
      <c r="FO482" s="94"/>
      <c r="FP482" s="94"/>
      <c r="FQ482" s="94"/>
      <c r="FR482" s="94"/>
      <c r="FS482" s="94"/>
      <c r="FT482" s="94"/>
      <c r="FU482" s="94"/>
      <c r="FV482" s="94"/>
      <c r="FW482" s="94"/>
      <c r="FX482" s="94"/>
      <c r="FY482" s="94"/>
      <c r="FZ482" s="94"/>
      <c r="GA482" s="94"/>
      <c r="GB482" s="94"/>
      <c r="GC482" s="94"/>
      <c r="GD482" s="94"/>
      <c r="GE482" s="94"/>
      <c r="GF482" s="94"/>
      <c r="GG482" s="94"/>
      <c r="GH482" s="94"/>
      <c r="GI482" s="94"/>
      <c r="GJ482" s="94"/>
      <c r="GK482" s="94"/>
      <c r="GL482" s="94"/>
      <c r="GM482" s="94"/>
      <c r="GN482" s="94"/>
      <c r="GO482" s="94"/>
      <c r="GP482" s="94"/>
      <c r="GQ482" s="94"/>
      <c r="GR482" s="94"/>
      <c r="GS482" s="94"/>
      <c r="GT482" s="94"/>
      <c r="GU482" s="94"/>
      <c r="GV482" s="94"/>
      <c r="GW482" s="94"/>
      <c r="GX482" s="94"/>
      <c r="GY482" s="94"/>
      <c r="GZ482" s="94"/>
      <c r="HA482" s="94"/>
      <c r="HB482" s="94"/>
      <c r="HC482" s="94"/>
      <c r="HD482" s="94"/>
      <c r="HE482" s="94"/>
      <c r="HF482" s="94"/>
      <c r="HG482" s="94"/>
      <c r="HH482" s="94"/>
      <c r="HI482" s="94"/>
      <c r="HJ482" s="94"/>
      <c r="HK482" s="94"/>
      <c r="HL482" s="94"/>
      <c r="HM482" s="94"/>
      <c r="HN482" s="94"/>
      <c r="HO482" s="94"/>
      <c r="HP482" s="94"/>
      <c r="HQ482" s="94"/>
      <c r="HR482" s="94"/>
      <c r="HS482" s="94"/>
      <c r="HT482" s="94"/>
      <c r="HU482" s="94"/>
      <c r="HV482" s="94"/>
      <c r="HW482" s="94"/>
      <c r="HX482" s="94"/>
      <c r="HY482" s="94"/>
      <c r="HZ482" s="94"/>
      <c r="IA482" s="94"/>
      <c r="IB482" s="94"/>
      <c r="IC482" s="94"/>
      <c r="ID482" s="94"/>
      <c r="IE482" s="94"/>
      <c r="IF482" s="94"/>
      <c r="IG482" s="94"/>
      <c r="IH482" s="94"/>
      <c r="II482" s="94"/>
      <c r="IJ482" s="94"/>
      <c r="IK482" s="94"/>
      <c r="IL482" s="94"/>
      <c r="IM482" s="94"/>
      <c r="IN482" s="94"/>
      <c r="IO482" s="94"/>
      <c r="IP482" s="94"/>
      <c r="IQ482" s="94"/>
    </row>
    <row r="483" spans="1:251" s="104" customFormat="1">
      <c r="A483" s="230"/>
      <c r="B483" s="90" t="s">
        <v>123</v>
      </c>
      <c r="C483" s="91"/>
      <c r="D483" s="91"/>
      <c r="E483" s="92"/>
      <c r="F483" s="95"/>
      <c r="G483" s="132"/>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c r="CR483" s="94"/>
      <c r="CS483" s="94"/>
      <c r="CT483" s="94"/>
      <c r="CU483" s="94"/>
      <c r="CV483" s="94"/>
      <c r="CW483" s="94"/>
      <c r="CX483" s="94"/>
      <c r="CY483" s="94"/>
      <c r="CZ483" s="94"/>
      <c r="DA483" s="94"/>
      <c r="DB483" s="94"/>
      <c r="DC483" s="94"/>
      <c r="DD483" s="94"/>
      <c r="DE483" s="94"/>
      <c r="DF483" s="94"/>
      <c r="DG483" s="94"/>
      <c r="DH483" s="94"/>
      <c r="DI483" s="94"/>
      <c r="DJ483" s="94"/>
      <c r="DK483" s="94"/>
      <c r="DL483" s="94"/>
      <c r="DM483" s="94"/>
      <c r="DN483" s="94"/>
      <c r="DO483" s="94"/>
      <c r="DP483" s="94"/>
      <c r="DQ483" s="94"/>
      <c r="DR483" s="94"/>
      <c r="DS483" s="94"/>
      <c r="DT483" s="94"/>
      <c r="DU483" s="94"/>
      <c r="DV483" s="94"/>
      <c r="DW483" s="94"/>
      <c r="DX483" s="94"/>
      <c r="DY483" s="94"/>
      <c r="DZ483" s="94"/>
      <c r="EA483" s="94"/>
      <c r="EB483" s="94"/>
      <c r="EC483" s="94"/>
      <c r="ED483" s="94"/>
      <c r="EE483" s="94"/>
      <c r="EF483" s="94"/>
      <c r="EG483" s="94"/>
      <c r="EH483" s="94"/>
      <c r="EI483" s="94"/>
      <c r="EJ483" s="94"/>
      <c r="EK483" s="94"/>
      <c r="EL483" s="94"/>
      <c r="EM483" s="94"/>
      <c r="EN483" s="94"/>
      <c r="EO483" s="94"/>
      <c r="EP483" s="94"/>
      <c r="EQ483" s="94"/>
      <c r="ER483" s="94"/>
      <c r="ES483" s="94"/>
      <c r="ET483" s="94"/>
      <c r="EU483" s="94"/>
      <c r="EV483" s="94"/>
      <c r="EW483" s="94"/>
      <c r="EX483" s="94"/>
      <c r="EY483" s="94"/>
      <c r="EZ483" s="94"/>
      <c r="FA483" s="94"/>
      <c r="FB483" s="94"/>
      <c r="FC483" s="94"/>
      <c r="FD483" s="94"/>
      <c r="FE483" s="94"/>
      <c r="FF483" s="94"/>
      <c r="FG483" s="94"/>
      <c r="FH483" s="94"/>
      <c r="FI483" s="94"/>
      <c r="FJ483" s="94"/>
      <c r="FK483" s="94"/>
      <c r="FL483" s="94"/>
      <c r="FM483" s="94"/>
      <c r="FN483" s="94"/>
      <c r="FO483" s="94"/>
      <c r="FP483" s="94"/>
      <c r="FQ483" s="94"/>
      <c r="FR483" s="94"/>
      <c r="FS483" s="94"/>
      <c r="FT483" s="94"/>
      <c r="FU483" s="94"/>
      <c r="FV483" s="94"/>
      <c r="FW483" s="94"/>
      <c r="FX483" s="94"/>
      <c r="FY483" s="94"/>
      <c r="FZ483" s="94"/>
      <c r="GA483" s="94"/>
      <c r="GB483" s="94"/>
      <c r="GC483" s="94"/>
      <c r="GD483" s="94"/>
      <c r="GE483" s="94"/>
      <c r="GF483" s="94"/>
      <c r="GG483" s="94"/>
      <c r="GH483" s="94"/>
      <c r="GI483" s="94"/>
      <c r="GJ483" s="94"/>
      <c r="GK483" s="94"/>
      <c r="GL483" s="94"/>
      <c r="GM483" s="94"/>
      <c r="GN483" s="94"/>
      <c r="GO483" s="94"/>
      <c r="GP483" s="94"/>
      <c r="GQ483" s="94"/>
      <c r="GR483" s="94"/>
      <c r="GS483" s="94"/>
      <c r="GT483" s="94"/>
      <c r="GU483" s="94"/>
      <c r="GV483" s="94"/>
      <c r="GW483" s="94"/>
      <c r="GX483" s="94"/>
      <c r="GY483" s="94"/>
      <c r="GZ483" s="94"/>
      <c r="HA483" s="94"/>
      <c r="HB483" s="94"/>
      <c r="HC483" s="94"/>
      <c r="HD483" s="94"/>
      <c r="HE483" s="94"/>
      <c r="HF483" s="94"/>
      <c r="HG483" s="94"/>
      <c r="HH483" s="94"/>
      <c r="HI483" s="94"/>
      <c r="HJ483" s="94"/>
      <c r="HK483" s="94"/>
      <c r="HL483" s="94"/>
      <c r="HM483" s="94"/>
      <c r="HN483" s="94"/>
      <c r="HO483" s="94"/>
      <c r="HP483" s="94"/>
      <c r="HQ483" s="94"/>
      <c r="HR483" s="94"/>
      <c r="HS483" s="94"/>
      <c r="HT483" s="94"/>
      <c r="HU483" s="94"/>
      <c r="HV483" s="94"/>
      <c r="HW483" s="94"/>
      <c r="HX483" s="94"/>
      <c r="HY483" s="94"/>
      <c r="HZ483" s="94"/>
      <c r="IA483" s="94"/>
      <c r="IB483" s="94"/>
      <c r="IC483" s="94"/>
      <c r="ID483" s="94"/>
      <c r="IE483" s="94"/>
      <c r="IF483" s="94"/>
      <c r="IG483" s="94"/>
      <c r="IH483" s="94"/>
      <c r="II483" s="94"/>
      <c r="IJ483" s="94"/>
      <c r="IK483" s="94"/>
      <c r="IL483" s="94"/>
      <c r="IM483" s="94"/>
      <c r="IN483" s="94"/>
      <c r="IO483" s="94"/>
      <c r="IP483" s="94"/>
      <c r="IQ483" s="94"/>
    </row>
    <row r="484" spans="1:251" s="104" customFormat="1">
      <c r="A484" s="223"/>
      <c r="B484" s="101" t="s">
        <v>67</v>
      </c>
      <c r="C484" s="109"/>
      <c r="D484" s="109"/>
      <c r="E484" s="279"/>
      <c r="F484" s="107"/>
    </row>
    <row r="485" spans="1:251" s="104" customFormat="1">
      <c r="A485" s="231"/>
      <c r="B485" s="101"/>
      <c r="C485" s="102"/>
      <c r="D485" s="102"/>
      <c r="E485" s="287"/>
      <c r="F485" s="114"/>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3"/>
      <c r="AM485" s="103"/>
      <c r="AN485" s="103"/>
      <c r="AO485" s="103"/>
      <c r="AP485" s="103"/>
      <c r="AQ485" s="103"/>
      <c r="AR485" s="103"/>
      <c r="AS485" s="103"/>
      <c r="AT485" s="103"/>
      <c r="AU485" s="103"/>
      <c r="AV485" s="103"/>
      <c r="AW485" s="103"/>
      <c r="AX485" s="103"/>
      <c r="AY485" s="103"/>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3"/>
      <c r="DA485" s="103"/>
      <c r="DB485" s="103"/>
      <c r="DC485" s="103"/>
      <c r="DD485" s="103"/>
      <c r="DE485" s="103"/>
      <c r="DF485" s="103"/>
      <c r="DG485" s="103"/>
      <c r="DH485" s="103"/>
      <c r="DI485" s="103"/>
      <c r="DJ485" s="103"/>
      <c r="DK485" s="103"/>
      <c r="DL485" s="103"/>
      <c r="DM485" s="103"/>
      <c r="DN485" s="103"/>
      <c r="DO485" s="103"/>
      <c r="DP485" s="103"/>
      <c r="DQ485" s="103"/>
      <c r="DR485" s="103"/>
      <c r="DS485" s="103"/>
      <c r="DT485" s="103"/>
      <c r="DU485" s="103"/>
      <c r="DV485" s="103"/>
      <c r="DW485" s="103"/>
      <c r="DX485" s="103"/>
      <c r="DY485" s="103"/>
      <c r="DZ485" s="103"/>
      <c r="EA485" s="103"/>
      <c r="EB485" s="103"/>
      <c r="EC485" s="103"/>
      <c r="ED485" s="103"/>
      <c r="EE485" s="103"/>
      <c r="EF485" s="103"/>
      <c r="EG485" s="103"/>
      <c r="EH485" s="103"/>
      <c r="EI485" s="103"/>
      <c r="EJ485" s="103"/>
      <c r="EK485" s="103"/>
      <c r="EL485" s="103"/>
      <c r="EM485" s="103"/>
      <c r="EN485" s="103"/>
      <c r="EO485" s="103"/>
      <c r="EP485" s="103"/>
      <c r="EQ485" s="103"/>
      <c r="ER485" s="103"/>
      <c r="ES485" s="103"/>
      <c r="ET485" s="103"/>
      <c r="EU485" s="103"/>
      <c r="EV485" s="103"/>
      <c r="EW485" s="103"/>
      <c r="EX485" s="103"/>
      <c r="EY485" s="103"/>
      <c r="EZ485" s="103"/>
      <c r="FA485" s="103"/>
      <c r="FB485" s="103"/>
      <c r="FC485" s="103"/>
      <c r="FD485" s="103"/>
      <c r="FE485" s="103"/>
      <c r="FF485" s="103"/>
      <c r="FG485" s="103"/>
      <c r="FH485" s="103"/>
      <c r="FI485" s="103"/>
      <c r="FJ485" s="103"/>
      <c r="FK485" s="103"/>
      <c r="FL485" s="103"/>
      <c r="FM485" s="103"/>
      <c r="FN485" s="103"/>
      <c r="FO485" s="103"/>
      <c r="FP485" s="103"/>
      <c r="FQ485" s="103"/>
      <c r="FR485" s="103"/>
      <c r="FS485" s="103"/>
      <c r="FT485" s="103"/>
      <c r="FU485" s="103"/>
      <c r="FV485" s="103"/>
      <c r="FW485" s="103"/>
      <c r="FX485" s="103"/>
      <c r="FY485" s="103"/>
      <c r="FZ485" s="103"/>
      <c r="GA485" s="103"/>
      <c r="GB485" s="103"/>
      <c r="GC485" s="103"/>
      <c r="GD485" s="103"/>
      <c r="GE485" s="103"/>
      <c r="GF485" s="103"/>
      <c r="GG485" s="103"/>
      <c r="GH485" s="103"/>
      <c r="GI485" s="103"/>
      <c r="GJ485" s="103"/>
      <c r="GK485" s="103"/>
      <c r="GL485" s="103"/>
      <c r="GM485" s="103"/>
      <c r="GN485" s="103"/>
      <c r="GO485" s="103"/>
      <c r="GP485" s="103"/>
      <c r="GQ485" s="103"/>
      <c r="GR485" s="103"/>
      <c r="GS485" s="103"/>
      <c r="GT485" s="103"/>
      <c r="GU485" s="103"/>
      <c r="GV485" s="103"/>
      <c r="GW485" s="103"/>
      <c r="GX485" s="103"/>
      <c r="GY485" s="103"/>
      <c r="GZ485" s="103"/>
      <c r="HA485" s="103"/>
      <c r="HB485" s="103"/>
      <c r="HC485" s="103"/>
      <c r="HD485" s="103"/>
      <c r="HE485" s="103"/>
      <c r="HF485" s="103"/>
      <c r="HG485" s="103"/>
      <c r="HH485" s="103"/>
      <c r="HI485" s="103"/>
      <c r="HJ485" s="103"/>
      <c r="HK485" s="103"/>
      <c r="HL485" s="103"/>
      <c r="HM485" s="103"/>
      <c r="HN485" s="103"/>
      <c r="HO485" s="103"/>
      <c r="HP485" s="103"/>
      <c r="HQ485" s="103"/>
      <c r="HR485" s="103"/>
      <c r="HS485" s="103"/>
      <c r="HT485" s="103"/>
      <c r="HU485" s="103"/>
      <c r="HV485" s="103"/>
      <c r="HW485" s="103"/>
      <c r="HX485" s="103"/>
      <c r="HY485" s="103"/>
      <c r="HZ485" s="103"/>
      <c r="IA485" s="103"/>
      <c r="IB485" s="103"/>
      <c r="IC485" s="103"/>
      <c r="ID485" s="103"/>
      <c r="IE485" s="103"/>
      <c r="IF485" s="103"/>
      <c r="IG485" s="103"/>
      <c r="IH485" s="103"/>
      <c r="II485" s="103"/>
      <c r="IJ485" s="103"/>
      <c r="IK485" s="103"/>
    </row>
    <row r="486" spans="1:251" s="104" customFormat="1" ht="38.75">
      <c r="A486" s="224">
        <f>MAX($A$5:A485)+1</f>
        <v>60</v>
      </c>
      <c r="B486" s="101" t="s">
        <v>73</v>
      </c>
      <c r="C486" s="102"/>
      <c r="D486" s="102"/>
      <c r="E486" s="287"/>
      <c r="F486" s="114"/>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3"/>
      <c r="AM486" s="103"/>
      <c r="AN486" s="103"/>
      <c r="AO486" s="103"/>
      <c r="AP486" s="103"/>
      <c r="AQ486" s="103"/>
      <c r="AR486" s="103"/>
      <c r="AS486" s="103"/>
      <c r="AT486" s="103"/>
      <c r="AU486" s="103"/>
      <c r="AV486" s="103"/>
      <c r="AW486" s="103"/>
      <c r="AX486" s="103"/>
      <c r="AY486" s="103"/>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3"/>
      <c r="DA486" s="103"/>
      <c r="DB486" s="103"/>
      <c r="DC486" s="103"/>
      <c r="DD486" s="103"/>
      <c r="DE486" s="103"/>
      <c r="DF486" s="103"/>
      <c r="DG486" s="103"/>
      <c r="DH486" s="103"/>
      <c r="DI486" s="103"/>
      <c r="DJ486" s="103"/>
      <c r="DK486" s="103"/>
      <c r="DL486" s="103"/>
      <c r="DM486" s="103"/>
      <c r="DN486" s="103"/>
      <c r="DO486" s="103"/>
      <c r="DP486" s="103"/>
      <c r="DQ486" s="103"/>
      <c r="DR486" s="103"/>
      <c r="DS486" s="103"/>
      <c r="DT486" s="103"/>
      <c r="DU486" s="103"/>
      <c r="DV486" s="103"/>
      <c r="DW486" s="103"/>
      <c r="DX486" s="103"/>
      <c r="DY486" s="103"/>
      <c r="DZ486" s="103"/>
      <c r="EA486" s="103"/>
      <c r="EB486" s="103"/>
      <c r="EC486" s="103"/>
      <c r="ED486" s="103"/>
      <c r="EE486" s="103"/>
      <c r="EF486" s="103"/>
      <c r="EG486" s="103"/>
      <c r="EH486" s="103"/>
      <c r="EI486" s="103"/>
      <c r="EJ486" s="103"/>
      <c r="EK486" s="103"/>
      <c r="EL486" s="103"/>
      <c r="EM486" s="103"/>
      <c r="EN486" s="103"/>
      <c r="EO486" s="103"/>
      <c r="EP486" s="103"/>
      <c r="EQ486" s="103"/>
      <c r="ER486" s="103"/>
      <c r="ES486" s="103"/>
      <c r="ET486" s="103"/>
      <c r="EU486" s="103"/>
      <c r="EV486" s="103"/>
      <c r="EW486" s="103"/>
      <c r="EX486" s="103"/>
      <c r="EY486" s="103"/>
      <c r="EZ486" s="103"/>
      <c r="FA486" s="103"/>
      <c r="FB486" s="103"/>
      <c r="FC486" s="103"/>
      <c r="FD486" s="103"/>
      <c r="FE486" s="103"/>
      <c r="FF486" s="103"/>
      <c r="FG486" s="103"/>
      <c r="FH486" s="103"/>
      <c r="FI486" s="103"/>
      <c r="FJ486" s="103"/>
      <c r="FK486" s="103"/>
      <c r="FL486" s="103"/>
      <c r="FM486" s="103"/>
      <c r="FN486" s="103"/>
      <c r="FO486" s="103"/>
      <c r="FP486" s="103"/>
      <c r="FQ486" s="103"/>
      <c r="FR486" s="103"/>
      <c r="FS486" s="103"/>
      <c r="FT486" s="103"/>
      <c r="FU486" s="103"/>
      <c r="FV486" s="103"/>
      <c r="FW486" s="103"/>
      <c r="FX486" s="103"/>
      <c r="FY486" s="103"/>
      <c r="FZ486" s="103"/>
      <c r="GA486" s="103"/>
      <c r="GB486" s="103"/>
      <c r="GC486" s="103"/>
      <c r="GD486" s="103"/>
      <c r="GE486" s="103"/>
      <c r="GF486" s="103"/>
      <c r="GG486" s="103"/>
      <c r="GH486" s="103"/>
      <c r="GI486" s="103"/>
      <c r="GJ486" s="103"/>
      <c r="GK486" s="103"/>
      <c r="GL486" s="103"/>
      <c r="GM486" s="103"/>
      <c r="GN486" s="103"/>
      <c r="GO486" s="103"/>
      <c r="GP486" s="103"/>
      <c r="GQ486" s="103"/>
      <c r="GR486" s="103"/>
      <c r="GS486" s="103"/>
      <c r="GT486" s="103"/>
      <c r="GU486" s="103"/>
      <c r="GV486" s="103"/>
      <c r="GW486" s="103"/>
      <c r="GX486" s="103"/>
      <c r="GY486" s="103"/>
      <c r="GZ486" s="103"/>
      <c r="HA486" s="103"/>
      <c r="HB486" s="103"/>
      <c r="HC486" s="103"/>
      <c r="HD486" s="103"/>
      <c r="HE486" s="103"/>
      <c r="HF486" s="103"/>
      <c r="HG486" s="103"/>
      <c r="HH486" s="103"/>
      <c r="HI486" s="103"/>
      <c r="HJ486" s="103"/>
      <c r="HK486" s="103"/>
      <c r="HL486" s="103"/>
      <c r="HM486" s="103"/>
      <c r="HN486" s="103"/>
      <c r="HO486" s="103"/>
      <c r="HP486" s="103"/>
      <c r="HQ486" s="103"/>
      <c r="HR486" s="103"/>
      <c r="HS486" s="103"/>
      <c r="HT486" s="103"/>
      <c r="HU486" s="103"/>
      <c r="HV486" s="103"/>
      <c r="HW486" s="103"/>
      <c r="HX486" s="103"/>
      <c r="HY486" s="103"/>
      <c r="HZ486" s="103"/>
      <c r="IA486" s="103"/>
      <c r="IB486" s="103"/>
      <c r="IC486" s="103"/>
      <c r="ID486" s="103"/>
      <c r="IE486" s="103"/>
      <c r="IF486" s="103"/>
      <c r="IG486" s="103"/>
      <c r="IH486" s="103"/>
      <c r="II486" s="103"/>
      <c r="IJ486" s="103"/>
      <c r="IK486" s="103"/>
    </row>
    <row r="487" spans="1:251" s="104" customFormat="1">
      <c r="A487" s="206"/>
      <c r="B487" s="101" t="s">
        <v>132</v>
      </c>
      <c r="C487" s="102" t="s">
        <v>39</v>
      </c>
      <c r="D487" s="102">
        <v>6</v>
      </c>
      <c r="E487" s="260">
        <v>0</v>
      </c>
      <c r="F487" s="69">
        <f>D487*E487</f>
        <v>0</v>
      </c>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3"/>
      <c r="AM487" s="103"/>
      <c r="AN487" s="103"/>
      <c r="AO487" s="103"/>
      <c r="AP487" s="103"/>
      <c r="AQ487" s="103"/>
      <c r="AR487" s="103"/>
      <c r="AS487" s="103"/>
      <c r="AT487" s="103"/>
      <c r="AU487" s="103"/>
      <c r="AV487" s="103"/>
      <c r="AW487" s="103"/>
      <c r="AX487" s="103"/>
      <c r="AY487" s="103"/>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3"/>
      <c r="DA487" s="103"/>
      <c r="DB487" s="103"/>
      <c r="DC487" s="103"/>
      <c r="DD487" s="103"/>
      <c r="DE487" s="103"/>
      <c r="DF487" s="103"/>
      <c r="DG487" s="103"/>
      <c r="DH487" s="103"/>
      <c r="DI487" s="103"/>
      <c r="DJ487" s="103"/>
      <c r="DK487" s="103"/>
      <c r="DL487" s="103"/>
      <c r="DM487" s="103"/>
      <c r="DN487" s="103"/>
      <c r="DO487" s="103"/>
      <c r="DP487" s="103"/>
      <c r="DQ487" s="103"/>
      <c r="DR487" s="103"/>
      <c r="DS487" s="103"/>
      <c r="DT487" s="103"/>
      <c r="DU487" s="103"/>
      <c r="DV487" s="103"/>
      <c r="DW487" s="103"/>
      <c r="DX487" s="103"/>
      <c r="DY487" s="103"/>
      <c r="DZ487" s="103"/>
      <c r="EA487" s="103"/>
      <c r="EB487" s="103"/>
      <c r="EC487" s="103"/>
      <c r="ED487" s="103"/>
      <c r="EE487" s="103"/>
      <c r="EF487" s="103"/>
      <c r="EG487" s="103"/>
      <c r="EH487" s="103"/>
      <c r="EI487" s="103"/>
      <c r="EJ487" s="103"/>
      <c r="EK487" s="103"/>
      <c r="EL487" s="103"/>
      <c r="EM487" s="103"/>
      <c r="EN487" s="103"/>
      <c r="EO487" s="103"/>
      <c r="EP487" s="103"/>
      <c r="EQ487" s="103"/>
      <c r="ER487" s="103"/>
      <c r="ES487" s="103"/>
      <c r="ET487" s="103"/>
      <c r="EU487" s="103"/>
      <c r="EV487" s="103"/>
      <c r="EW487" s="103"/>
      <c r="EX487" s="103"/>
      <c r="EY487" s="103"/>
      <c r="EZ487" s="103"/>
      <c r="FA487" s="103"/>
      <c r="FB487" s="103"/>
      <c r="FC487" s="103"/>
      <c r="FD487" s="103"/>
      <c r="FE487" s="103"/>
      <c r="FF487" s="103"/>
      <c r="FG487" s="103"/>
      <c r="FH487" s="103"/>
      <c r="FI487" s="103"/>
      <c r="FJ487" s="103"/>
      <c r="FK487" s="103"/>
      <c r="FL487" s="103"/>
      <c r="FM487" s="103"/>
      <c r="FN487" s="103"/>
      <c r="FO487" s="103"/>
      <c r="FP487" s="103"/>
      <c r="FQ487" s="103"/>
      <c r="FR487" s="103"/>
      <c r="FS487" s="103"/>
      <c r="FT487" s="103"/>
      <c r="FU487" s="103"/>
      <c r="FV487" s="103"/>
      <c r="FW487" s="103"/>
      <c r="FX487" s="103"/>
      <c r="FY487" s="103"/>
      <c r="FZ487" s="103"/>
      <c r="GA487" s="103"/>
      <c r="GB487" s="103"/>
      <c r="GC487" s="103"/>
      <c r="GD487" s="103"/>
      <c r="GE487" s="103"/>
      <c r="GF487" s="103"/>
      <c r="GG487" s="103"/>
      <c r="GH487" s="103"/>
      <c r="GI487" s="103"/>
      <c r="GJ487" s="103"/>
      <c r="GK487" s="103"/>
      <c r="GL487" s="103"/>
      <c r="GM487" s="103"/>
      <c r="GN487" s="103"/>
      <c r="GO487" s="103"/>
      <c r="GP487" s="103"/>
      <c r="GQ487" s="103"/>
      <c r="GR487" s="103"/>
      <c r="GS487" s="103"/>
      <c r="GT487" s="103"/>
      <c r="GU487" s="103"/>
      <c r="GV487" s="103"/>
      <c r="GW487" s="103"/>
      <c r="GX487" s="103"/>
      <c r="GY487" s="103"/>
      <c r="GZ487" s="103"/>
      <c r="HA487" s="103"/>
      <c r="HB487" s="103"/>
      <c r="HC487" s="103"/>
      <c r="HD487" s="103"/>
      <c r="HE487" s="103"/>
      <c r="HF487" s="103"/>
      <c r="HG487" s="103"/>
      <c r="HH487" s="103"/>
      <c r="HI487" s="103"/>
      <c r="HJ487" s="103"/>
      <c r="HK487" s="103"/>
      <c r="HL487" s="103"/>
      <c r="HM487" s="103"/>
      <c r="HN487" s="103"/>
      <c r="HO487" s="103"/>
      <c r="HP487" s="103"/>
      <c r="HQ487" s="103"/>
      <c r="HR487" s="103"/>
      <c r="HS487" s="103"/>
      <c r="HT487" s="103"/>
      <c r="HU487" s="103"/>
      <c r="HV487" s="103"/>
      <c r="HW487" s="103"/>
      <c r="HX487" s="103"/>
      <c r="HY487" s="103"/>
      <c r="HZ487" s="103"/>
      <c r="IA487" s="103"/>
      <c r="IB487" s="103"/>
      <c r="IC487" s="103"/>
      <c r="ID487" s="103"/>
      <c r="IE487" s="103"/>
      <c r="IF487" s="103"/>
      <c r="IG487" s="103"/>
      <c r="IH487" s="103"/>
      <c r="II487" s="103"/>
      <c r="IJ487" s="103"/>
      <c r="IK487" s="103"/>
    </row>
    <row r="488" spans="1:251" s="104" customFormat="1">
      <c r="A488" s="206"/>
      <c r="B488" s="101"/>
      <c r="C488" s="102"/>
      <c r="D488" s="102"/>
      <c r="E488" s="92"/>
      <c r="F488" s="69"/>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3"/>
      <c r="AM488" s="103"/>
      <c r="AN488" s="103"/>
      <c r="AO488" s="103"/>
      <c r="AP488" s="103"/>
      <c r="AQ488" s="103"/>
      <c r="AR488" s="103"/>
      <c r="AS488" s="103"/>
      <c r="AT488" s="103"/>
      <c r="AU488" s="103"/>
      <c r="AV488" s="103"/>
      <c r="AW488" s="103"/>
      <c r="AX488" s="103"/>
      <c r="AY488" s="103"/>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3"/>
      <c r="DA488" s="103"/>
      <c r="DB488" s="103"/>
      <c r="DC488" s="103"/>
      <c r="DD488" s="103"/>
      <c r="DE488" s="103"/>
      <c r="DF488" s="103"/>
      <c r="DG488" s="103"/>
      <c r="DH488" s="103"/>
      <c r="DI488" s="103"/>
      <c r="DJ488" s="103"/>
      <c r="DK488" s="103"/>
      <c r="DL488" s="103"/>
      <c r="DM488" s="103"/>
      <c r="DN488" s="103"/>
      <c r="DO488" s="103"/>
      <c r="DP488" s="103"/>
      <c r="DQ488" s="103"/>
      <c r="DR488" s="103"/>
      <c r="DS488" s="103"/>
      <c r="DT488" s="103"/>
      <c r="DU488" s="103"/>
      <c r="DV488" s="103"/>
      <c r="DW488" s="103"/>
      <c r="DX488" s="103"/>
      <c r="DY488" s="103"/>
      <c r="DZ488" s="103"/>
      <c r="EA488" s="103"/>
      <c r="EB488" s="103"/>
      <c r="EC488" s="103"/>
      <c r="ED488" s="103"/>
      <c r="EE488" s="103"/>
      <c r="EF488" s="103"/>
      <c r="EG488" s="103"/>
      <c r="EH488" s="103"/>
      <c r="EI488" s="103"/>
      <c r="EJ488" s="103"/>
      <c r="EK488" s="103"/>
      <c r="EL488" s="103"/>
      <c r="EM488" s="103"/>
      <c r="EN488" s="103"/>
      <c r="EO488" s="103"/>
      <c r="EP488" s="103"/>
      <c r="EQ488" s="103"/>
      <c r="ER488" s="103"/>
      <c r="ES488" s="103"/>
      <c r="ET488" s="103"/>
      <c r="EU488" s="103"/>
      <c r="EV488" s="103"/>
      <c r="EW488" s="103"/>
      <c r="EX488" s="103"/>
      <c r="EY488" s="103"/>
      <c r="EZ488" s="103"/>
      <c r="FA488" s="103"/>
      <c r="FB488" s="103"/>
      <c r="FC488" s="103"/>
      <c r="FD488" s="103"/>
      <c r="FE488" s="103"/>
      <c r="FF488" s="103"/>
      <c r="FG488" s="103"/>
      <c r="FH488" s="103"/>
      <c r="FI488" s="103"/>
      <c r="FJ488" s="103"/>
      <c r="FK488" s="103"/>
      <c r="FL488" s="103"/>
      <c r="FM488" s="103"/>
      <c r="FN488" s="103"/>
      <c r="FO488" s="103"/>
      <c r="FP488" s="103"/>
      <c r="FQ488" s="103"/>
      <c r="FR488" s="103"/>
      <c r="FS488" s="103"/>
      <c r="FT488" s="103"/>
      <c r="FU488" s="103"/>
      <c r="FV488" s="103"/>
      <c r="FW488" s="103"/>
      <c r="FX488" s="103"/>
      <c r="FY488" s="103"/>
      <c r="FZ488" s="103"/>
      <c r="GA488" s="103"/>
      <c r="GB488" s="103"/>
      <c r="GC488" s="103"/>
      <c r="GD488" s="103"/>
      <c r="GE488" s="103"/>
      <c r="GF488" s="103"/>
      <c r="GG488" s="103"/>
      <c r="GH488" s="103"/>
      <c r="GI488" s="103"/>
      <c r="GJ488" s="103"/>
      <c r="GK488" s="103"/>
      <c r="GL488" s="103"/>
      <c r="GM488" s="103"/>
      <c r="GN488" s="103"/>
      <c r="GO488" s="103"/>
      <c r="GP488" s="103"/>
      <c r="GQ488" s="103"/>
      <c r="GR488" s="103"/>
      <c r="GS488" s="103"/>
      <c r="GT488" s="103"/>
      <c r="GU488" s="103"/>
      <c r="GV488" s="103"/>
      <c r="GW488" s="103"/>
      <c r="GX488" s="103"/>
      <c r="GY488" s="103"/>
      <c r="GZ488" s="103"/>
      <c r="HA488" s="103"/>
      <c r="HB488" s="103"/>
      <c r="HC488" s="103"/>
      <c r="HD488" s="103"/>
      <c r="HE488" s="103"/>
      <c r="HF488" s="103"/>
      <c r="HG488" s="103"/>
      <c r="HH488" s="103"/>
      <c r="HI488" s="103"/>
      <c r="HJ488" s="103"/>
      <c r="HK488" s="103"/>
      <c r="HL488" s="103"/>
      <c r="HM488" s="103"/>
      <c r="HN488" s="103"/>
      <c r="HO488" s="103"/>
      <c r="HP488" s="103"/>
      <c r="HQ488" s="103"/>
      <c r="HR488" s="103"/>
      <c r="HS488" s="103"/>
      <c r="HT488" s="103"/>
      <c r="HU488" s="103"/>
      <c r="HV488" s="103"/>
      <c r="HW488" s="103"/>
      <c r="HX488" s="103"/>
      <c r="HY488" s="103"/>
      <c r="HZ488" s="103"/>
      <c r="IA488" s="103"/>
      <c r="IB488" s="103"/>
      <c r="IC488" s="103"/>
      <c r="ID488" s="103"/>
      <c r="IE488" s="103"/>
      <c r="IF488" s="103"/>
      <c r="IG488" s="103"/>
      <c r="IH488" s="103"/>
      <c r="II488" s="103"/>
      <c r="IJ488" s="103"/>
      <c r="IK488" s="103"/>
    </row>
    <row r="489" spans="1:251" s="1" customFormat="1" ht="25.85">
      <c r="A489" s="183">
        <f>MAX($A$4:A488)+1</f>
        <v>61</v>
      </c>
      <c r="B489" s="84" t="s">
        <v>151</v>
      </c>
      <c r="C489" s="66"/>
      <c r="D489" s="66"/>
      <c r="E489" s="88"/>
      <c r="F489" s="67"/>
      <c r="H489" s="72"/>
    </row>
    <row r="490" spans="1:251" s="1" customFormat="1">
      <c r="A490" s="204"/>
      <c r="B490" s="84" t="s">
        <v>152</v>
      </c>
      <c r="C490" s="66"/>
      <c r="D490" s="66"/>
      <c r="E490" s="88"/>
      <c r="F490" s="67"/>
      <c r="H490" s="72"/>
    </row>
    <row r="491" spans="1:251" s="1" customFormat="1">
      <c r="A491" s="204"/>
      <c r="B491" s="84" t="s">
        <v>153</v>
      </c>
      <c r="C491" s="66" t="s">
        <v>37</v>
      </c>
      <c r="D491" s="66">
        <v>2</v>
      </c>
      <c r="E491" s="260">
        <v>0</v>
      </c>
      <c r="F491" s="136">
        <f>D491*E491</f>
        <v>0</v>
      </c>
      <c r="H491" s="72"/>
    </row>
    <row r="492" spans="1:251" s="1" customFormat="1">
      <c r="A492" s="204"/>
      <c r="B492" s="84" t="s">
        <v>154</v>
      </c>
      <c r="C492" s="66"/>
      <c r="D492" s="66"/>
      <c r="E492" s="88"/>
      <c r="F492" s="67"/>
      <c r="H492" s="72"/>
    </row>
    <row r="493" spans="1:251" s="1" customFormat="1">
      <c r="A493" s="204"/>
      <c r="B493" s="84" t="s">
        <v>67</v>
      </c>
      <c r="C493" s="66"/>
      <c r="D493" s="66"/>
      <c r="E493" s="88"/>
      <c r="F493" s="67"/>
      <c r="H493" s="72"/>
    </row>
    <row r="494" spans="1:251" s="85" customFormat="1">
      <c r="A494" s="232"/>
      <c r="B494" s="82"/>
      <c r="C494" s="86"/>
      <c r="D494" s="86"/>
      <c r="E494" s="138"/>
      <c r="F494" s="136"/>
    </row>
    <row r="495" spans="1:251" s="85" customFormat="1" ht="25.85">
      <c r="A495" s="183">
        <f>MAX($A$4:A494)+1</f>
        <v>62</v>
      </c>
      <c r="B495" s="87" t="s">
        <v>155</v>
      </c>
      <c r="C495" s="86" t="s">
        <v>61</v>
      </c>
      <c r="D495" s="86">
        <v>26</v>
      </c>
      <c r="E495" s="260">
        <v>0</v>
      </c>
      <c r="F495" s="136">
        <f>+E495*D495</f>
        <v>0</v>
      </c>
    </row>
    <row r="496" spans="1:251" s="1" customFormat="1">
      <c r="A496" s="204"/>
      <c r="B496" s="83"/>
      <c r="C496" s="66"/>
      <c r="D496" s="66"/>
      <c r="E496" s="88"/>
      <c r="F496" s="67"/>
      <c r="H496" s="72"/>
    </row>
    <row r="497" spans="1:1">
      <c r="A497" s="207"/>
    </row>
    <row r="498" spans="1:1">
      <c r="A498" s="207"/>
    </row>
  </sheetData>
  <sheetProtection password="E999" sheet="1" objects="1" scenarios="1"/>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6"/>
  <sheetViews>
    <sheetView view="pageBreakPreview" zoomScaleNormal="85" zoomScaleSheetLayoutView="100" workbookViewId="0">
      <pane ySplit="3" topLeftCell="A4" activePane="bottomLeft" state="frozen"/>
      <selection activeCell="C17" sqref="C17"/>
      <selection pane="bottomLeft" activeCell="E8" sqref="E8"/>
    </sheetView>
  </sheetViews>
  <sheetFormatPr defaultColWidth="9" defaultRowHeight="12.9"/>
  <cols>
    <col min="1" max="1" width="6.75" style="13" customWidth="1"/>
    <col min="2" max="2" width="60.75" style="17" customWidth="1"/>
    <col min="3" max="4" width="7.75" style="14" customWidth="1"/>
    <col min="5" max="5" width="10.75" style="15" customWidth="1"/>
    <col min="6" max="6" width="15.75" style="15" customWidth="1"/>
    <col min="7" max="15" width="9" style="12"/>
    <col min="16" max="257" width="9" style="13"/>
    <col min="258" max="258" width="48" style="13" customWidth="1"/>
    <col min="259" max="259" width="9" style="13"/>
    <col min="260" max="260" width="6" style="13" bestFit="1" customWidth="1"/>
    <col min="261" max="262" width="13.125" style="13" customWidth="1"/>
    <col min="263" max="513" width="9" style="13"/>
    <col min="514" max="514" width="48" style="13" customWidth="1"/>
    <col min="515" max="515" width="9" style="13"/>
    <col min="516" max="516" width="6" style="13" bestFit="1" customWidth="1"/>
    <col min="517" max="518" width="13.125" style="13" customWidth="1"/>
    <col min="519" max="769" width="9" style="13"/>
    <col min="770" max="770" width="48" style="13" customWidth="1"/>
    <col min="771" max="771" width="9" style="13"/>
    <col min="772" max="772" width="6" style="13" bestFit="1" customWidth="1"/>
    <col min="773" max="774" width="13.125" style="13" customWidth="1"/>
    <col min="775" max="1025" width="9" style="13"/>
    <col min="1026" max="1026" width="48" style="13" customWidth="1"/>
    <col min="1027" max="1027" width="9" style="13"/>
    <col min="1028" max="1028" width="6" style="13" bestFit="1" customWidth="1"/>
    <col min="1029" max="1030" width="13.125" style="13" customWidth="1"/>
    <col min="1031" max="1281" width="9" style="13"/>
    <col min="1282" max="1282" width="48" style="13" customWidth="1"/>
    <col min="1283" max="1283" width="9" style="13"/>
    <col min="1284" max="1284" width="6" style="13" bestFit="1" customWidth="1"/>
    <col min="1285" max="1286" width="13.125" style="13" customWidth="1"/>
    <col min="1287" max="1537" width="9" style="13"/>
    <col min="1538" max="1538" width="48" style="13" customWidth="1"/>
    <col min="1539" max="1539" width="9" style="13"/>
    <col min="1540" max="1540" width="6" style="13" bestFit="1" customWidth="1"/>
    <col min="1541" max="1542" width="13.125" style="13" customWidth="1"/>
    <col min="1543" max="1793" width="9" style="13"/>
    <col min="1794" max="1794" width="48" style="13" customWidth="1"/>
    <col min="1795" max="1795" width="9" style="13"/>
    <col min="1796" max="1796" width="6" style="13" bestFit="1" customWidth="1"/>
    <col min="1797" max="1798" width="13.125" style="13" customWidth="1"/>
    <col min="1799" max="2049" width="9" style="13"/>
    <col min="2050" max="2050" width="48" style="13" customWidth="1"/>
    <col min="2051" max="2051" width="9" style="13"/>
    <col min="2052" max="2052" width="6" style="13" bestFit="1" customWidth="1"/>
    <col min="2053" max="2054" width="13.125" style="13" customWidth="1"/>
    <col min="2055" max="2305" width="9" style="13"/>
    <col min="2306" max="2306" width="48" style="13" customWidth="1"/>
    <col min="2307" max="2307" width="9" style="13"/>
    <col min="2308" max="2308" width="6" style="13" bestFit="1" customWidth="1"/>
    <col min="2309" max="2310" width="13.125" style="13" customWidth="1"/>
    <col min="2311" max="2561" width="9" style="13"/>
    <col min="2562" max="2562" width="48" style="13" customWidth="1"/>
    <col min="2563" max="2563" width="9" style="13"/>
    <col min="2564" max="2564" width="6" style="13" bestFit="1" customWidth="1"/>
    <col min="2565" max="2566" width="13.125" style="13" customWidth="1"/>
    <col min="2567" max="2817" width="9" style="13"/>
    <col min="2818" max="2818" width="48" style="13" customWidth="1"/>
    <col min="2819" max="2819" width="9" style="13"/>
    <col min="2820" max="2820" width="6" style="13" bestFit="1" customWidth="1"/>
    <col min="2821" max="2822" width="13.125" style="13" customWidth="1"/>
    <col min="2823" max="3073" width="9" style="13"/>
    <col min="3074" max="3074" width="48" style="13" customWidth="1"/>
    <col min="3075" max="3075" width="9" style="13"/>
    <col min="3076" max="3076" width="6" style="13" bestFit="1" customWidth="1"/>
    <col min="3077" max="3078" width="13.125" style="13" customWidth="1"/>
    <col min="3079" max="3329" width="9" style="13"/>
    <col min="3330" max="3330" width="48" style="13" customWidth="1"/>
    <col min="3331" max="3331" width="9" style="13"/>
    <col min="3332" max="3332" width="6" style="13" bestFit="1" customWidth="1"/>
    <col min="3333" max="3334" width="13.125" style="13" customWidth="1"/>
    <col min="3335" max="3585" width="9" style="13"/>
    <col min="3586" max="3586" width="48" style="13" customWidth="1"/>
    <col min="3587" max="3587" width="9" style="13"/>
    <col min="3588" max="3588" width="6" style="13" bestFit="1" customWidth="1"/>
    <col min="3589" max="3590" width="13.125" style="13" customWidth="1"/>
    <col min="3591" max="3841" width="9" style="13"/>
    <col min="3842" max="3842" width="48" style="13" customWidth="1"/>
    <col min="3843" max="3843" width="9" style="13"/>
    <col min="3844" max="3844" width="6" style="13" bestFit="1" customWidth="1"/>
    <col min="3845" max="3846" width="13.125" style="13" customWidth="1"/>
    <col min="3847" max="4097" width="9" style="13"/>
    <col min="4098" max="4098" width="48" style="13" customWidth="1"/>
    <col min="4099" max="4099" width="9" style="13"/>
    <col min="4100" max="4100" width="6" style="13" bestFit="1" customWidth="1"/>
    <col min="4101" max="4102" width="13.125" style="13" customWidth="1"/>
    <col min="4103" max="4353" width="9" style="13"/>
    <col min="4354" max="4354" width="48" style="13" customWidth="1"/>
    <col min="4355" max="4355" width="9" style="13"/>
    <col min="4356" max="4356" width="6" style="13" bestFit="1" customWidth="1"/>
    <col min="4357" max="4358" width="13.125" style="13" customWidth="1"/>
    <col min="4359" max="4609" width="9" style="13"/>
    <col min="4610" max="4610" width="48" style="13" customWidth="1"/>
    <col min="4611" max="4611" width="9" style="13"/>
    <col min="4612" max="4612" width="6" style="13" bestFit="1" customWidth="1"/>
    <col min="4613" max="4614" width="13.125" style="13" customWidth="1"/>
    <col min="4615" max="4865" width="9" style="13"/>
    <col min="4866" max="4866" width="48" style="13" customWidth="1"/>
    <col min="4867" max="4867" width="9" style="13"/>
    <col min="4868" max="4868" width="6" style="13" bestFit="1" customWidth="1"/>
    <col min="4869" max="4870" width="13.125" style="13" customWidth="1"/>
    <col min="4871" max="5121" width="9" style="13"/>
    <col min="5122" max="5122" width="48" style="13" customWidth="1"/>
    <col min="5123" max="5123" width="9" style="13"/>
    <col min="5124" max="5124" width="6" style="13" bestFit="1" customWidth="1"/>
    <col min="5125" max="5126" width="13.125" style="13" customWidth="1"/>
    <col min="5127" max="5377" width="9" style="13"/>
    <col min="5378" max="5378" width="48" style="13" customWidth="1"/>
    <col min="5379" max="5379" width="9" style="13"/>
    <col min="5380" max="5380" width="6" style="13" bestFit="1" customWidth="1"/>
    <col min="5381" max="5382" width="13.125" style="13" customWidth="1"/>
    <col min="5383" max="5633" width="9" style="13"/>
    <col min="5634" max="5634" width="48" style="13" customWidth="1"/>
    <col min="5635" max="5635" width="9" style="13"/>
    <col min="5636" max="5636" width="6" style="13" bestFit="1" customWidth="1"/>
    <col min="5637" max="5638" width="13.125" style="13" customWidth="1"/>
    <col min="5639" max="5889" width="9" style="13"/>
    <col min="5890" max="5890" width="48" style="13" customWidth="1"/>
    <col min="5891" max="5891" width="9" style="13"/>
    <col min="5892" max="5892" width="6" style="13" bestFit="1" customWidth="1"/>
    <col min="5893" max="5894" width="13.125" style="13" customWidth="1"/>
    <col min="5895" max="6145" width="9" style="13"/>
    <col min="6146" max="6146" width="48" style="13" customWidth="1"/>
    <col min="6147" max="6147" width="9" style="13"/>
    <col min="6148" max="6148" width="6" style="13" bestFit="1" customWidth="1"/>
    <col min="6149" max="6150" width="13.125" style="13" customWidth="1"/>
    <col min="6151" max="6401" width="9" style="13"/>
    <col min="6402" max="6402" width="48" style="13" customWidth="1"/>
    <col min="6403" max="6403" width="9" style="13"/>
    <col min="6404" max="6404" width="6" style="13" bestFit="1" customWidth="1"/>
    <col min="6405" max="6406" width="13.125" style="13" customWidth="1"/>
    <col min="6407" max="6657" width="9" style="13"/>
    <col min="6658" max="6658" width="48" style="13" customWidth="1"/>
    <col min="6659" max="6659" width="9" style="13"/>
    <col min="6660" max="6660" width="6" style="13" bestFit="1" customWidth="1"/>
    <col min="6661" max="6662" width="13.125" style="13" customWidth="1"/>
    <col min="6663" max="6913" width="9" style="13"/>
    <col min="6914" max="6914" width="48" style="13" customWidth="1"/>
    <col min="6915" max="6915" width="9" style="13"/>
    <col min="6916" max="6916" width="6" style="13" bestFit="1" customWidth="1"/>
    <col min="6917" max="6918" width="13.125" style="13" customWidth="1"/>
    <col min="6919" max="7169" width="9" style="13"/>
    <col min="7170" max="7170" width="48" style="13" customWidth="1"/>
    <col min="7171" max="7171" width="9" style="13"/>
    <col min="7172" max="7172" width="6" style="13" bestFit="1" customWidth="1"/>
    <col min="7173" max="7174" width="13.125" style="13" customWidth="1"/>
    <col min="7175" max="7425" width="9" style="13"/>
    <col min="7426" max="7426" width="48" style="13" customWidth="1"/>
    <col min="7427" max="7427" width="9" style="13"/>
    <col min="7428" max="7428" width="6" style="13" bestFit="1" customWidth="1"/>
    <col min="7429" max="7430" width="13.125" style="13" customWidth="1"/>
    <col min="7431" max="7681" width="9" style="13"/>
    <col min="7682" max="7682" width="48" style="13" customWidth="1"/>
    <col min="7683" max="7683" width="9" style="13"/>
    <col min="7684" max="7684" width="6" style="13" bestFit="1" customWidth="1"/>
    <col min="7685" max="7686" width="13.125" style="13" customWidth="1"/>
    <col min="7687" max="7937" width="9" style="13"/>
    <col min="7938" max="7938" width="48" style="13" customWidth="1"/>
    <col min="7939" max="7939" width="9" style="13"/>
    <col min="7940" max="7940" width="6" style="13" bestFit="1" customWidth="1"/>
    <col min="7941" max="7942" width="13.125" style="13" customWidth="1"/>
    <col min="7943" max="8193" width="9" style="13"/>
    <col min="8194" max="8194" width="48" style="13" customWidth="1"/>
    <col min="8195" max="8195" width="9" style="13"/>
    <col min="8196" max="8196" width="6" style="13" bestFit="1" customWidth="1"/>
    <col min="8197" max="8198" width="13.125" style="13" customWidth="1"/>
    <col min="8199" max="8449" width="9" style="13"/>
    <col min="8450" max="8450" width="48" style="13" customWidth="1"/>
    <col min="8451" max="8451" width="9" style="13"/>
    <col min="8452" max="8452" width="6" style="13" bestFit="1" customWidth="1"/>
    <col min="8453" max="8454" width="13.125" style="13" customWidth="1"/>
    <col min="8455" max="8705" width="9" style="13"/>
    <col min="8706" max="8706" width="48" style="13" customWidth="1"/>
    <col min="8707" max="8707" width="9" style="13"/>
    <col min="8708" max="8708" width="6" style="13" bestFit="1" customWidth="1"/>
    <col min="8709" max="8710" width="13.125" style="13" customWidth="1"/>
    <col min="8711" max="8961" width="9" style="13"/>
    <col min="8962" max="8962" width="48" style="13" customWidth="1"/>
    <col min="8963" max="8963" width="9" style="13"/>
    <col min="8964" max="8964" width="6" style="13" bestFit="1" customWidth="1"/>
    <col min="8965" max="8966" width="13.125" style="13" customWidth="1"/>
    <col min="8967" max="9217" width="9" style="13"/>
    <col min="9218" max="9218" width="48" style="13" customWidth="1"/>
    <col min="9219" max="9219" width="9" style="13"/>
    <col min="9220" max="9220" width="6" style="13" bestFit="1" customWidth="1"/>
    <col min="9221" max="9222" width="13.125" style="13" customWidth="1"/>
    <col min="9223" max="9473" width="9" style="13"/>
    <col min="9474" max="9474" width="48" style="13" customWidth="1"/>
    <col min="9475" max="9475" width="9" style="13"/>
    <col min="9476" max="9476" width="6" style="13" bestFit="1" customWidth="1"/>
    <col min="9477" max="9478" width="13.125" style="13" customWidth="1"/>
    <col min="9479" max="9729" width="9" style="13"/>
    <col min="9730" max="9730" width="48" style="13" customWidth="1"/>
    <col min="9731" max="9731" width="9" style="13"/>
    <col min="9732" max="9732" width="6" style="13" bestFit="1" customWidth="1"/>
    <col min="9733" max="9734" width="13.125" style="13" customWidth="1"/>
    <col min="9735" max="9985" width="9" style="13"/>
    <col min="9986" max="9986" width="48" style="13" customWidth="1"/>
    <col min="9987" max="9987" width="9" style="13"/>
    <col min="9988" max="9988" width="6" style="13" bestFit="1" customWidth="1"/>
    <col min="9989" max="9990" width="13.125" style="13" customWidth="1"/>
    <col min="9991" max="10241" width="9" style="13"/>
    <col min="10242" max="10242" width="48" style="13" customWidth="1"/>
    <col min="10243" max="10243" width="9" style="13"/>
    <col min="10244" max="10244" width="6" style="13" bestFit="1" customWidth="1"/>
    <col min="10245" max="10246" width="13.125" style="13" customWidth="1"/>
    <col min="10247" max="10497" width="9" style="13"/>
    <col min="10498" max="10498" width="48" style="13" customWidth="1"/>
    <col min="10499" max="10499" width="9" style="13"/>
    <col min="10500" max="10500" width="6" style="13" bestFit="1" customWidth="1"/>
    <col min="10501" max="10502" width="13.125" style="13" customWidth="1"/>
    <col min="10503" max="10753" width="9" style="13"/>
    <col min="10754" max="10754" width="48" style="13" customWidth="1"/>
    <col min="10755" max="10755" width="9" style="13"/>
    <col min="10756" max="10756" width="6" style="13" bestFit="1" customWidth="1"/>
    <col min="10757" max="10758" width="13.125" style="13" customWidth="1"/>
    <col min="10759" max="11009" width="9" style="13"/>
    <col min="11010" max="11010" width="48" style="13" customWidth="1"/>
    <col min="11011" max="11011" width="9" style="13"/>
    <col min="11012" max="11012" width="6" style="13" bestFit="1" customWidth="1"/>
    <col min="11013" max="11014" width="13.125" style="13" customWidth="1"/>
    <col min="11015" max="11265" width="9" style="13"/>
    <col min="11266" max="11266" width="48" style="13" customWidth="1"/>
    <col min="11267" max="11267" width="9" style="13"/>
    <col min="11268" max="11268" width="6" style="13" bestFit="1" customWidth="1"/>
    <col min="11269" max="11270" width="13.125" style="13" customWidth="1"/>
    <col min="11271" max="11521" width="9" style="13"/>
    <col min="11522" max="11522" width="48" style="13" customWidth="1"/>
    <col min="11523" max="11523" width="9" style="13"/>
    <col min="11524" max="11524" width="6" style="13" bestFit="1" customWidth="1"/>
    <col min="11525" max="11526" width="13.125" style="13" customWidth="1"/>
    <col min="11527" max="11777" width="9" style="13"/>
    <col min="11778" max="11778" width="48" style="13" customWidth="1"/>
    <col min="11779" max="11779" width="9" style="13"/>
    <col min="11780" max="11780" width="6" style="13" bestFit="1" customWidth="1"/>
    <col min="11781" max="11782" width="13.125" style="13" customWidth="1"/>
    <col min="11783" max="12033" width="9" style="13"/>
    <col min="12034" max="12034" width="48" style="13" customWidth="1"/>
    <col min="12035" max="12035" width="9" style="13"/>
    <col min="12036" max="12036" width="6" style="13" bestFit="1" customWidth="1"/>
    <col min="12037" max="12038" width="13.125" style="13" customWidth="1"/>
    <col min="12039" max="12289" width="9" style="13"/>
    <col min="12290" max="12290" width="48" style="13" customWidth="1"/>
    <col min="12291" max="12291" width="9" style="13"/>
    <col min="12292" max="12292" width="6" style="13" bestFit="1" customWidth="1"/>
    <col min="12293" max="12294" width="13.125" style="13" customWidth="1"/>
    <col min="12295" max="12545" width="9" style="13"/>
    <col min="12546" max="12546" width="48" style="13" customWidth="1"/>
    <col min="12547" max="12547" width="9" style="13"/>
    <col min="12548" max="12548" width="6" style="13" bestFit="1" customWidth="1"/>
    <col min="12549" max="12550" width="13.125" style="13" customWidth="1"/>
    <col min="12551" max="12801" width="9" style="13"/>
    <col min="12802" max="12802" width="48" style="13" customWidth="1"/>
    <col min="12803" max="12803" width="9" style="13"/>
    <col min="12804" max="12804" width="6" style="13" bestFit="1" customWidth="1"/>
    <col min="12805" max="12806" width="13.125" style="13" customWidth="1"/>
    <col min="12807" max="13057" width="9" style="13"/>
    <col min="13058" max="13058" width="48" style="13" customWidth="1"/>
    <col min="13059" max="13059" width="9" style="13"/>
    <col min="13060" max="13060" width="6" style="13" bestFit="1" customWidth="1"/>
    <col min="13061" max="13062" width="13.125" style="13" customWidth="1"/>
    <col min="13063" max="13313" width="9" style="13"/>
    <col min="13314" max="13314" width="48" style="13" customWidth="1"/>
    <col min="13315" max="13315" width="9" style="13"/>
    <col min="13316" max="13316" width="6" style="13" bestFit="1" customWidth="1"/>
    <col min="13317" max="13318" width="13.125" style="13" customWidth="1"/>
    <col min="13319" max="13569" width="9" style="13"/>
    <col min="13570" max="13570" width="48" style="13" customWidth="1"/>
    <col min="13571" max="13571" width="9" style="13"/>
    <col min="13572" max="13572" width="6" style="13" bestFit="1" customWidth="1"/>
    <col min="13573" max="13574" width="13.125" style="13" customWidth="1"/>
    <col min="13575" max="13825" width="9" style="13"/>
    <col min="13826" max="13826" width="48" style="13" customWidth="1"/>
    <col min="13827" max="13827" width="9" style="13"/>
    <col min="13828" max="13828" width="6" style="13" bestFit="1" customWidth="1"/>
    <col min="13829" max="13830" width="13.125" style="13" customWidth="1"/>
    <col min="13831" max="14081" width="9" style="13"/>
    <col min="14082" max="14082" width="48" style="13" customWidth="1"/>
    <col min="14083" max="14083" width="9" style="13"/>
    <col min="14084" max="14084" width="6" style="13" bestFit="1" customWidth="1"/>
    <col min="14085" max="14086" width="13.125" style="13" customWidth="1"/>
    <col min="14087" max="14337" width="9" style="13"/>
    <col min="14338" max="14338" width="48" style="13" customWidth="1"/>
    <col min="14339" max="14339" width="9" style="13"/>
    <col min="14340" max="14340" width="6" style="13" bestFit="1" customWidth="1"/>
    <col min="14341" max="14342" width="13.125" style="13" customWidth="1"/>
    <col min="14343" max="14593" width="9" style="13"/>
    <col min="14594" max="14594" width="48" style="13" customWidth="1"/>
    <col min="14595" max="14595" width="9" style="13"/>
    <col min="14596" max="14596" width="6" style="13" bestFit="1" customWidth="1"/>
    <col min="14597" max="14598" width="13.125" style="13" customWidth="1"/>
    <col min="14599" max="14849" width="9" style="13"/>
    <col min="14850" max="14850" width="48" style="13" customWidth="1"/>
    <col min="14851" max="14851" width="9" style="13"/>
    <col min="14852" max="14852" width="6" style="13" bestFit="1" customWidth="1"/>
    <col min="14853" max="14854" width="13.125" style="13" customWidth="1"/>
    <col min="14855" max="15105" width="9" style="13"/>
    <col min="15106" max="15106" width="48" style="13" customWidth="1"/>
    <col min="15107" max="15107" width="9" style="13"/>
    <col min="15108" max="15108" width="6" style="13" bestFit="1" customWidth="1"/>
    <col min="15109" max="15110" width="13.125" style="13" customWidth="1"/>
    <col min="15111" max="15361" width="9" style="13"/>
    <col min="15362" max="15362" width="48" style="13" customWidth="1"/>
    <col min="15363" max="15363" width="9" style="13"/>
    <col min="15364" max="15364" width="6" style="13" bestFit="1" customWidth="1"/>
    <col min="15365" max="15366" width="13.125" style="13" customWidth="1"/>
    <col min="15367" max="15617" width="9" style="13"/>
    <col min="15618" max="15618" width="48" style="13" customWidth="1"/>
    <col min="15619" max="15619" width="9" style="13"/>
    <col min="15620" max="15620" width="6" style="13" bestFit="1" customWidth="1"/>
    <col min="15621" max="15622" width="13.125" style="13" customWidth="1"/>
    <col min="15623" max="15873" width="9" style="13"/>
    <col min="15874" max="15874" width="48" style="13" customWidth="1"/>
    <col min="15875" max="15875" width="9" style="13"/>
    <col min="15876" max="15876" width="6" style="13" bestFit="1" customWidth="1"/>
    <col min="15877" max="15878" width="13.125" style="13" customWidth="1"/>
    <col min="15879" max="16129" width="9" style="13"/>
    <col min="16130" max="16130" width="48" style="13" customWidth="1"/>
    <col min="16131" max="16131" width="9" style="13"/>
    <col min="16132" max="16132" width="6" style="13" bestFit="1" customWidth="1"/>
    <col min="16133" max="16134" width="13.125" style="13" customWidth="1"/>
    <col min="16135" max="16384" width="9" style="13"/>
  </cols>
  <sheetData>
    <row r="1" spans="1:15" s="64" customFormat="1" ht="13.6">
      <c r="A1" s="60" t="s">
        <v>150</v>
      </c>
      <c r="B1" s="51" t="s">
        <v>35</v>
      </c>
      <c r="C1" s="61"/>
      <c r="D1" s="61"/>
      <c r="E1" s="62" t="s">
        <v>40</v>
      </c>
      <c r="F1" s="63">
        <f>SUBTOTAL(9,F5:F107)</f>
        <v>0</v>
      </c>
    </row>
    <row r="2" spans="1:15" s="11" customFormat="1" ht="13.6">
      <c r="A2" s="7"/>
      <c r="B2" s="16"/>
      <c r="C2" s="8"/>
      <c r="D2" s="8"/>
      <c r="E2" s="9"/>
      <c r="F2" s="9"/>
      <c r="G2" s="10"/>
      <c r="H2" s="10"/>
      <c r="I2" s="10"/>
      <c r="J2" s="10"/>
      <c r="K2" s="10"/>
      <c r="L2" s="10"/>
      <c r="M2" s="10"/>
      <c r="N2" s="10"/>
      <c r="O2" s="10"/>
    </row>
    <row r="3" spans="1:15" s="64" customFormat="1" ht="13.6">
      <c r="A3" s="60"/>
      <c r="B3" s="51" t="s">
        <v>56</v>
      </c>
      <c r="C3" s="61" t="s">
        <v>57</v>
      </c>
      <c r="D3" s="61" t="s">
        <v>60</v>
      </c>
      <c r="E3" s="65" t="s">
        <v>58</v>
      </c>
      <c r="F3" s="63" t="s">
        <v>59</v>
      </c>
    </row>
    <row r="4" spans="1:15" s="64" customFormat="1" ht="13.6">
      <c r="A4" s="60"/>
      <c r="B4" s="51"/>
      <c r="C4" s="61"/>
      <c r="D4" s="61"/>
      <c r="E4" s="255"/>
      <c r="F4" s="63"/>
    </row>
    <row r="5" spans="1:15" s="1" customFormat="1" ht="13.6">
      <c r="B5" s="51" t="s">
        <v>0</v>
      </c>
      <c r="C5" s="19"/>
      <c r="D5" s="19"/>
      <c r="E5" s="273"/>
    </row>
    <row r="6" spans="1:15" s="1" customFormat="1">
      <c r="A6" s="204"/>
      <c r="B6" s="143"/>
      <c r="C6" s="19"/>
      <c r="D6" s="19"/>
      <c r="E6" s="273"/>
    </row>
    <row r="7" spans="1:15" s="152" customFormat="1" ht="38.75">
      <c r="A7" s="206">
        <f>MAX($A$4:A6)+1</f>
        <v>1</v>
      </c>
      <c r="B7" s="70" t="s">
        <v>211</v>
      </c>
      <c r="C7" s="66" t="s">
        <v>37</v>
      </c>
      <c r="D7" s="66">
        <v>4</v>
      </c>
      <c r="E7" s="257">
        <v>0</v>
      </c>
      <c r="F7" s="69">
        <f>+E7*D7</f>
        <v>0</v>
      </c>
    </row>
    <row r="8" spans="1:15" s="152" customFormat="1">
      <c r="A8" s="206"/>
      <c r="B8" s="70"/>
      <c r="C8" s="66"/>
      <c r="D8" s="66"/>
      <c r="E8" s="257"/>
      <c r="F8" s="208"/>
    </row>
    <row r="9" spans="1:15" s="104" customFormat="1" ht="64.55">
      <c r="A9" s="206">
        <f>MAX($A$5:A8)+1</f>
        <v>2</v>
      </c>
      <c r="B9" s="70" t="s">
        <v>212</v>
      </c>
      <c r="C9" s="66"/>
      <c r="D9" s="66"/>
      <c r="E9" s="20"/>
      <c r="F9" s="69"/>
      <c r="J9" s="103"/>
    </row>
    <row r="10" spans="1:15" s="1" customFormat="1">
      <c r="A10" s="183"/>
      <c r="B10" s="209" t="s">
        <v>213</v>
      </c>
      <c r="C10" s="66"/>
      <c r="D10" s="66"/>
      <c r="E10" s="181"/>
      <c r="F10" s="69"/>
      <c r="G10" s="71"/>
    </row>
    <row r="11" spans="1:15" s="1" customFormat="1">
      <c r="A11" s="206"/>
      <c r="B11" s="82" t="s">
        <v>214</v>
      </c>
      <c r="C11" s="66" t="s">
        <v>39</v>
      </c>
      <c r="D11" s="66">
        <v>4</v>
      </c>
      <c r="E11" s="260">
        <v>0</v>
      </c>
      <c r="F11" s="69">
        <f>+E11*D11</f>
        <v>0</v>
      </c>
    </row>
    <row r="12" spans="1:15" s="1" customFormat="1">
      <c r="A12" s="206"/>
      <c r="B12" s="82"/>
      <c r="C12" s="66"/>
      <c r="D12" s="66"/>
      <c r="E12" s="274"/>
      <c r="F12" s="69"/>
    </row>
    <row r="13" spans="1:15" s="148" customFormat="1" ht="154.9">
      <c r="A13" s="6">
        <f>MAX($A$7:A11)+1</f>
        <v>3</v>
      </c>
      <c r="B13" s="144" t="s">
        <v>497</v>
      </c>
      <c r="C13" s="145"/>
      <c r="D13" s="146"/>
      <c r="E13" s="274"/>
      <c r="F13" s="147"/>
    </row>
    <row r="14" spans="1:15" s="104" customFormat="1">
      <c r="B14" s="149" t="s">
        <v>494</v>
      </c>
      <c r="C14" s="145" t="s">
        <v>39</v>
      </c>
      <c r="D14" s="150">
        <v>2</v>
      </c>
      <c r="E14" s="257">
        <v>0</v>
      </c>
      <c r="F14" s="71">
        <f>+E14*D14</f>
        <v>0</v>
      </c>
      <c r="J14" s="103"/>
    </row>
    <row r="15" spans="1:15" s="148" customFormat="1">
      <c r="A15" s="104"/>
      <c r="B15" s="151" t="s">
        <v>493</v>
      </c>
      <c r="C15" s="145" t="s">
        <v>39</v>
      </c>
      <c r="D15" s="150">
        <v>2</v>
      </c>
      <c r="E15" s="257">
        <v>0</v>
      </c>
      <c r="F15" s="71">
        <f>+E15*D15</f>
        <v>0</v>
      </c>
    </row>
    <row r="16" spans="1:15" s="204" customFormat="1">
      <c r="A16" s="104"/>
      <c r="B16" s="149" t="s">
        <v>491</v>
      </c>
      <c r="C16" s="145" t="s">
        <v>39</v>
      </c>
      <c r="D16" s="150">
        <v>2</v>
      </c>
      <c r="E16" s="257">
        <v>0</v>
      </c>
      <c r="F16" s="71">
        <f>+E16*D16</f>
        <v>0</v>
      </c>
    </row>
    <row r="17" spans="1:10" s="18" customFormat="1">
      <c r="A17" s="104"/>
      <c r="B17" s="151" t="s">
        <v>492</v>
      </c>
      <c r="C17" s="145" t="s">
        <v>39</v>
      </c>
      <c r="D17" s="150">
        <v>2</v>
      </c>
      <c r="E17" s="257">
        <v>0</v>
      </c>
      <c r="F17" s="71">
        <f>+E17*D17</f>
        <v>0</v>
      </c>
    </row>
    <row r="18" spans="1:10" s="1" customFormat="1">
      <c r="A18" s="206"/>
      <c r="B18" s="205"/>
      <c r="C18" s="19"/>
      <c r="D18" s="19"/>
      <c r="E18" s="88"/>
      <c r="F18" s="67"/>
    </row>
    <row r="19" spans="1:10" s="148" customFormat="1" ht="154.9">
      <c r="A19" s="6">
        <f>MAX($A$7:A18)+1</f>
        <v>4</v>
      </c>
      <c r="B19" s="144" t="s">
        <v>96</v>
      </c>
      <c r="C19" s="145"/>
      <c r="D19" s="146"/>
      <c r="E19" s="274"/>
      <c r="F19" s="147"/>
    </row>
    <row r="20" spans="1:10" s="104" customFormat="1">
      <c r="B20" s="149" t="s">
        <v>494</v>
      </c>
      <c r="C20" s="145" t="s">
        <v>39</v>
      </c>
      <c r="D20" s="150">
        <v>6</v>
      </c>
      <c r="E20" s="257">
        <v>0</v>
      </c>
      <c r="F20" s="71">
        <f>+E20*D20</f>
        <v>0</v>
      </c>
      <c r="J20" s="103"/>
    </row>
    <row r="21" spans="1:10" s="148" customFormat="1">
      <c r="A21" s="104"/>
      <c r="B21" s="151" t="s">
        <v>493</v>
      </c>
      <c r="C21" s="145" t="s">
        <v>39</v>
      </c>
      <c r="D21" s="150">
        <v>6</v>
      </c>
      <c r="E21" s="257">
        <v>0</v>
      </c>
      <c r="F21" s="71">
        <f>+E21*D21</f>
        <v>0</v>
      </c>
    </row>
    <row r="22" spans="1:10" s="204" customFormat="1">
      <c r="A22" s="104"/>
      <c r="B22" s="149" t="s">
        <v>491</v>
      </c>
      <c r="C22" s="145" t="s">
        <v>39</v>
      </c>
      <c r="D22" s="150">
        <v>6</v>
      </c>
      <c r="E22" s="257">
        <v>0</v>
      </c>
      <c r="F22" s="71">
        <f>+E22*D22</f>
        <v>0</v>
      </c>
    </row>
    <row r="23" spans="1:10" s="18" customFormat="1">
      <c r="A23" s="104"/>
      <c r="B23" s="151" t="s">
        <v>492</v>
      </c>
      <c r="C23" s="145" t="s">
        <v>39</v>
      </c>
      <c r="D23" s="150">
        <v>6</v>
      </c>
      <c r="E23" s="257">
        <v>0</v>
      </c>
      <c r="F23" s="71">
        <f>+E23*D23</f>
        <v>0</v>
      </c>
    </row>
    <row r="24" spans="1:10" s="18" customFormat="1">
      <c r="A24" s="104"/>
      <c r="B24" s="151"/>
      <c r="C24" s="145"/>
      <c r="D24" s="150"/>
      <c r="E24" s="275"/>
      <c r="F24" s="71"/>
    </row>
    <row r="25" spans="1:10" s="154" customFormat="1" ht="64.55">
      <c r="A25" s="206">
        <f>MAX($A$5:A24)+1</f>
        <v>5</v>
      </c>
      <c r="B25" s="176" t="s">
        <v>215</v>
      </c>
      <c r="C25" s="19"/>
      <c r="D25" s="19"/>
      <c r="E25" s="276"/>
      <c r="F25" s="172"/>
    </row>
    <row r="26" spans="1:10" s="154" customFormat="1">
      <c r="A26" s="183"/>
      <c r="B26" s="106" t="s">
        <v>490</v>
      </c>
      <c r="C26" s="66" t="s">
        <v>37</v>
      </c>
      <c r="D26" s="66">
        <v>8</v>
      </c>
      <c r="E26" s="257">
        <v>0</v>
      </c>
      <c r="F26" s="69">
        <f>D26*E26</f>
        <v>0</v>
      </c>
    </row>
    <row r="27" spans="1:10" s="154" customFormat="1">
      <c r="A27" s="183"/>
      <c r="B27" s="176" t="s">
        <v>495</v>
      </c>
      <c r="C27" s="66"/>
      <c r="D27" s="66"/>
      <c r="E27" s="274"/>
      <c r="F27" s="69"/>
    </row>
    <row r="28" spans="1:10" s="154" customFormat="1">
      <c r="A28" s="183"/>
      <c r="B28" s="176"/>
      <c r="C28" s="66"/>
      <c r="D28" s="66"/>
      <c r="E28" s="274"/>
      <c r="F28" s="69"/>
    </row>
    <row r="29" spans="1:10" s="1" customFormat="1" ht="77.45">
      <c r="A29" s="142">
        <f>MAX($A$8:A28)+1</f>
        <v>6</v>
      </c>
      <c r="B29" s="106" t="s">
        <v>1</v>
      </c>
      <c r="C29" s="19"/>
      <c r="D29" s="19"/>
      <c r="E29" s="274"/>
    </row>
    <row r="30" spans="1:10" s="1" customFormat="1">
      <c r="B30" s="106" t="s">
        <v>490</v>
      </c>
      <c r="C30" s="19"/>
      <c r="D30" s="19"/>
      <c r="E30" s="274"/>
    </row>
    <row r="31" spans="1:10" s="1" customFormat="1">
      <c r="A31" s="6"/>
      <c r="B31" s="106" t="s">
        <v>2</v>
      </c>
      <c r="C31" s="19" t="s">
        <v>39</v>
      </c>
      <c r="D31" s="19">
        <v>2</v>
      </c>
      <c r="E31" s="257">
        <v>0</v>
      </c>
      <c r="F31" s="71">
        <f>D31*E31</f>
        <v>0</v>
      </c>
    </row>
    <row r="32" spans="1:10" s="1" customFormat="1">
      <c r="A32" s="6"/>
      <c r="B32" s="106"/>
      <c r="C32" s="19"/>
      <c r="D32" s="19"/>
      <c r="E32" s="274"/>
      <c r="F32" s="71"/>
    </row>
    <row r="33" spans="1:15" s="154" customFormat="1" ht="25.85">
      <c r="A33" s="142">
        <f>MAX($A$8:A32)+1</f>
        <v>7</v>
      </c>
      <c r="B33" s="211" t="s">
        <v>498</v>
      </c>
      <c r="C33" s="19" t="s">
        <v>39</v>
      </c>
      <c r="D33" s="19">
        <v>6</v>
      </c>
      <c r="E33" s="257">
        <v>0</v>
      </c>
      <c r="F33" s="71">
        <f>D33*E33</f>
        <v>0</v>
      </c>
    </row>
    <row r="34" spans="1:15" s="154" customFormat="1">
      <c r="A34" s="142"/>
      <c r="B34" s="211"/>
      <c r="C34" s="19"/>
      <c r="D34" s="19"/>
      <c r="E34" s="277"/>
      <c r="F34" s="71"/>
    </row>
    <row r="35" spans="1:15" s="154" customFormat="1" ht="25.85">
      <c r="A35" s="142">
        <f>MAX($A$8:A34)+1</f>
        <v>8</v>
      </c>
      <c r="B35" s="211" t="s">
        <v>499</v>
      </c>
      <c r="C35" s="19" t="s">
        <v>39</v>
      </c>
      <c r="D35" s="19">
        <v>6</v>
      </c>
      <c r="E35" s="257">
        <v>0</v>
      </c>
      <c r="F35" s="71">
        <f>D35*E35</f>
        <v>0</v>
      </c>
    </row>
    <row r="36" spans="1:15" s="154" customFormat="1">
      <c r="A36" s="142"/>
      <c r="B36" s="211"/>
      <c r="C36" s="19"/>
      <c r="D36" s="19"/>
      <c r="E36" s="277"/>
      <c r="F36" s="71"/>
    </row>
    <row r="37" spans="1:15" s="154" customFormat="1" ht="25.85">
      <c r="A37" s="142">
        <f>MAX($A$8:A35)+1</f>
        <v>9</v>
      </c>
      <c r="B37" s="211" t="s">
        <v>500</v>
      </c>
      <c r="C37" s="19" t="s">
        <v>39</v>
      </c>
      <c r="D37" s="19">
        <v>8</v>
      </c>
      <c r="E37" s="257">
        <v>0</v>
      </c>
      <c r="F37" s="71">
        <f>D37*E37</f>
        <v>0</v>
      </c>
    </row>
    <row r="38" spans="1:15" s="154" customFormat="1">
      <c r="A38" s="210"/>
      <c r="B38" s="211"/>
      <c r="C38" s="212"/>
      <c r="D38" s="212"/>
      <c r="E38" s="278"/>
      <c r="F38" s="213"/>
    </row>
    <row r="39" spans="1:15" s="154" customFormat="1" ht="90.35">
      <c r="A39" s="142">
        <f>MAX($A$8:A38)+1</f>
        <v>10</v>
      </c>
      <c r="B39" s="153" t="s">
        <v>496</v>
      </c>
      <c r="C39" s="18"/>
      <c r="D39" s="18"/>
      <c r="E39" s="277"/>
      <c r="F39" s="18"/>
    </row>
    <row r="40" spans="1:15" s="154" customFormat="1">
      <c r="A40" s="183"/>
      <c r="B40" s="176" t="s">
        <v>216</v>
      </c>
      <c r="C40" s="19" t="s">
        <v>39</v>
      </c>
      <c r="D40" s="19">
        <v>2</v>
      </c>
      <c r="E40" s="257">
        <v>0</v>
      </c>
      <c r="F40" s="71">
        <f>D40*E40</f>
        <v>0</v>
      </c>
    </row>
    <row r="41" spans="1:15" s="154" customFormat="1">
      <c r="A41" s="204"/>
      <c r="B41" s="106"/>
      <c r="C41" s="1"/>
      <c r="D41" s="1"/>
      <c r="E41" s="20"/>
      <c r="F41" s="1"/>
    </row>
    <row r="42" spans="1:15" s="154" customFormat="1" ht="25.85">
      <c r="A42" s="206">
        <f>MAX($A$5:A41)+1</f>
        <v>11</v>
      </c>
      <c r="B42" s="153" t="s">
        <v>97</v>
      </c>
      <c r="C42" s="102"/>
      <c r="D42" s="102"/>
      <c r="E42" s="273"/>
      <c r="F42" s="107"/>
    </row>
    <row r="43" spans="1:15" s="1" customFormat="1">
      <c r="A43" s="223"/>
      <c r="B43" s="153" t="s">
        <v>3</v>
      </c>
      <c r="C43" s="102"/>
      <c r="D43" s="102"/>
      <c r="E43" s="273"/>
      <c r="F43" s="107"/>
    </row>
    <row r="44" spans="1:15" s="1" customFormat="1">
      <c r="A44" s="223"/>
      <c r="B44" s="153" t="s">
        <v>4</v>
      </c>
      <c r="C44" s="102"/>
      <c r="D44" s="102"/>
      <c r="E44" s="273"/>
      <c r="F44" s="107"/>
    </row>
    <row r="45" spans="1:15" s="1" customFormat="1">
      <c r="A45" s="223"/>
      <c r="B45" s="153" t="s">
        <v>5</v>
      </c>
      <c r="C45" s="102"/>
      <c r="D45" s="102"/>
      <c r="E45" s="273"/>
      <c r="F45" s="107"/>
    </row>
    <row r="46" spans="1:15" s="1" customFormat="1">
      <c r="A46" s="223"/>
      <c r="B46" s="153" t="s">
        <v>98</v>
      </c>
      <c r="C46" s="102"/>
      <c r="D46" s="102"/>
      <c r="E46" s="273"/>
      <c r="F46" s="107"/>
    </row>
    <row r="47" spans="1:15" s="1" customFormat="1">
      <c r="A47" s="223"/>
      <c r="B47" s="153" t="s">
        <v>99</v>
      </c>
      <c r="C47" s="102" t="s">
        <v>39</v>
      </c>
      <c r="D47" s="102">
        <v>10</v>
      </c>
      <c r="E47" s="257">
        <v>0</v>
      </c>
      <c r="F47" s="69">
        <f>+E47*D47</f>
        <v>0</v>
      </c>
      <c r="G47" s="80"/>
      <c r="H47" s="80"/>
      <c r="I47" s="80"/>
      <c r="J47" s="80"/>
      <c r="K47" s="80"/>
      <c r="L47" s="80"/>
      <c r="M47" s="80"/>
      <c r="N47" s="80"/>
      <c r="O47" s="80"/>
    </row>
    <row r="48" spans="1:15" s="1" customFormat="1">
      <c r="A48" s="223"/>
      <c r="B48" s="153"/>
      <c r="C48" s="102"/>
      <c r="D48" s="102"/>
      <c r="E48" s="273"/>
      <c r="F48" s="107"/>
      <c r="G48" s="80"/>
      <c r="H48" s="80"/>
      <c r="I48" s="80"/>
      <c r="J48" s="80"/>
      <c r="K48" s="80"/>
      <c r="L48" s="80"/>
      <c r="M48" s="80"/>
      <c r="N48" s="80"/>
      <c r="O48" s="80"/>
    </row>
    <row r="49" spans="1:15" s="1" customFormat="1" ht="25.85">
      <c r="A49" s="233">
        <f>MAX($A$5:A48)+1</f>
        <v>12</v>
      </c>
      <c r="B49" s="106" t="s">
        <v>6</v>
      </c>
      <c r="C49" s="19"/>
      <c r="D49" s="19"/>
      <c r="E49" s="273"/>
      <c r="G49" s="80"/>
      <c r="H49" s="80"/>
      <c r="I49" s="80"/>
      <c r="J49" s="80"/>
      <c r="K49" s="80"/>
      <c r="L49" s="80"/>
      <c r="M49" s="80"/>
      <c r="N49" s="80"/>
      <c r="O49" s="80"/>
    </row>
    <row r="50" spans="1:15" s="1" customFormat="1">
      <c r="A50" s="204"/>
      <c r="B50" s="106" t="s">
        <v>65</v>
      </c>
      <c r="C50" s="19" t="s">
        <v>39</v>
      </c>
      <c r="D50" s="19">
        <v>9</v>
      </c>
      <c r="E50" s="257">
        <v>0</v>
      </c>
      <c r="F50" s="71">
        <f>D50*E50</f>
        <v>0</v>
      </c>
      <c r="G50" s="80"/>
      <c r="H50" s="80"/>
      <c r="I50" s="80"/>
      <c r="J50" s="80"/>
      <c r="K50" s="80"/>
      <c r="L50" s="80"/>
      <c r="M50" s="80"/>
      <c r="N50" s="80"/>
      <c r="O50" s="80"/>
    </row>
    <row r="51" spans="1:15" s="1" customFormat="1">
      <c r="A51" s="204"/>
      <c r="B51" s="106" t="s">
        <v>257</v>
      </c>
      <c r="C51" s="19" t="s">
        <v>39</v>
      </c>
      <c r="D51" s="19">
        <v>7</v>
      </c>
      <c r="E51" s="257">
        <v>0</v>
      </c>
      <c r="F51" s="71">
        <f>D51*E51</f>
        <v>0</v>
      </c>
      <c r="G51" s="80"/>
      <c r="H51" s="80"/>
      <c r="I51" s="80"/>
      <c r="J51" s="80"/>
      <c r="K51" s="80"/>
      <c r="L51" s="80"/>
      <c r="M51" s="80"/>
      <c r="N51" s="80"/>
      <c r="O51" s="80"/>
    </row>
    <row r="52" spans="1:15" s="1" customFormat="1">
      <c r="A52" s="204"/>
      <c r="B52" s="106" t="s">
        <v>95</v>
      </c>
      <c r="C52" s="19" t="s">
        <v>39</v>
      </c>
      <c r="D52" s="19">
        <v>2</v>
      </c>
      <c r="E52" s="257">
        <v>0</v>
      </c>
      <c r="F52" s="71">
        <f>D52*E52</f>
        <v>0</v>
      </c>
      <c r="G52" s="80"/>
      <c r="H52" s="80"/>
      <c r="I52" s="80"/>
      <c r="J52" s="80"/>
      <c r="K52" s="80"/>
      <c r="L52" s="80"/>
      <c r="M52" s="80"/>
      <c r="N52" s="80"/>
      <c r="O52" s="80"/>
    </row>
    <row r="53" spans="1:15" s="1" customFormat="1">
      <c r="A53" s="183"/>
      <c r="B53" s="176"/>
      <c r="C53" s="66"/>
      <c r="D53" s="66"/>
      <c r="E53" s="274"/>
      <c r="F53" s="69"/>
      <c r="G53" s="80"/>
      <c r="H53" s="80"/>
      <c r="I53" s="80"/>
      <c r="J53" s="80"/>
      <c r="K53" s="80"/>
      <c r="L53" s="80"/>
      <c r="M53" s="80"/>
      <c r="N53" s="80"/>
      <c r="O53" s="80"/>
    </row>
    <row r="54" spans="1:15" s="1" customFormat="1" ht="258.14999999999998">
      <c r="A54" s="206">
        <f>MAX($A$5:A53)+1</f>
        <v>13</v>
      </c>
      <c r="B54" s="106" t="s">
        <v>106</v>
      </c>
      <c r="C54" s="19"/>
      <c r="D54" s="19"/>
      <c r="E54" s="273"/>
    </row>
    <row r="55" spans="1:15" s="1" customFormat="1">
      <c r="A55" s="204"/>
      <c r="B55" s="106" t="s">
        <v>102</v>
      </c>
      <c r="C55" s="19"/>
      <c r="D55" s="19"/>
      <c r="E55" s="273"/>
    </row>
    <row r="56" spans="1:15" s="1" customFormat="1">
      <c r="A56" s="204"/>
      <c r="B56" s="106" t="s">
        <v>100</v>
      </c>
      <c r="C56" s="127" t="s">
        <v>38</v>
      </c>
      <c r="D56" s="127">
        <v>101</v>
      </c>
      <c r="E56" s="257">
        <v>0</v>
      </c>
      <c r="F56" s="71">
        <f>+E56*D56</f>
        <v>0</v>
      </c>
    </row>
    <row r="57" spans="1:15" s="85" customFormat="1">
      <c r="A57" s="204"/>
      <c r="B57" s="106" t="s">
        <v>101</v>
      </c>
      <c r="C57" s="127" t="s">
        <v>38</v>
      </c>
      <c r="D57" s="127">
        <v>111</v>
      </c>
      <c r="E57" s="257">
        <v>0</v>
      </c>
      <c r="F57" s="71">
        <f>+E57*D57</f>
        <v>0</v>
      </c>
    </row>
    <row r="58" spans="1:15" s="85" customFormat="1">
      <c r="A58" s="204"/>
      <c r="B58" s="106" t="s">
        <v>463</v>
      </c>
      <c r="C58" s="127" t="s">
        <v>38</v>
      </c>
      <c r="D58" s="127">
        <v>12</v>
      </c>
      <c r="E58" s="257">
        <v>0</v>
      </c>
      <c r="F58" s="71">
        <f>+E58*D58</f>
        <v>0</v>
      </c>
    </row>
    <row r="59" spans="1:15" s="1" customFormat="1">
      <c r="A59" s="204"/>
      <c r="B59" s="106"/>
      <c r="C59" s="19"/>
      <c r="D59" s="19"/>
      <c r="E59" s="273"/>
    </row>
    <row r="60" spans="1:15" s="1" customFormat="1" ht="51.65">
      <c r="A60" s="206">
        <f>MAX($A$5:A59)+1</f>
        <v>14</v>
      </c>
      <c r="B60" s="106" t="s">
        <v>20</v>
      </c>
      <c r="C60" s="19"/>
      <c r="D60" s="19"/>
      <c r="E60" s="273"/>
    </row>
    <row r="61" spans="1:15" s="1" customFormat="1">
      <c r="A61" s="204"/>
      <c r="B61" s="106" t="s">
        <v>21</v>
      </c>
      <c r="C61" s="19" t="s">
        <v>38</v>
      </c>
      <c r="D61" s="19">
        <v>38</v>
      </c>
      <c r="E61" s="257">
        <v>0</v>
      </c>
      <c r="F61" s="71">
        <f>D61*E61</f>
        <v>0</v>
      </c>
    </row>
    <row r="62" spans="1:15" s="1" customFormat="1">
      <c r="A62" s="204"/>
      <c r="B62" s="106"/>
      <c r="C62" s="19"/>
      <c r="D62" s="19"/>
      <c r="E62" s="273"/>
    </row>
    <row r="63" spans="1:15" s="1" customFormat="1">
      <c r="A63" s="206">
        <f>MAX($A$5:A62)+1</f>
        <v>15</v>
      </c>
      <c r="B63" s="140" t="s">
        <v>22</v>
      </c>
      <c r="C63" s="139"/>
      <c r="D63" s="139"/>
      <c r="E63" s="273"/>
      <c r="F63" s="85"/>
    </row>
    <row r="64" spans="1:15" s="1" customFormat="1">
      <c r="A64" s="206"/>
      <c r="B64" s="140" t="s">
        <v>23</v>
      </c>
      <c r="C64" s="139"/>
      <c r="D64" s="139"/>
      <c r="E64" s="273"/>
      <c r="F64" s="85"/>
    </row>
    <row r="65" spans="1:6" s="1" customFormat="1">
      <c r="A65" s="204"/>
      <c r="B65" s="106" t="s">
        <v>24</v>
      </c>
      <c r="C65" s="19" t="s">
        <v>38</v>
      </c>
      <c r="D65" s="19">
        <v>63</v>
      </c>
      <c r="E65" s="257">
        <v>0</v>
      </c>
      <c r="F65" s="71">
        <f>D65*E65</f>
        <v>0</v>
      </c>
    </row>
    <row r="66" spans="1:6" s="1" customFormat="1">
      <c r="A66" s="204"/>
      <c r="B66" s="106" t="s">
        <v>103</v>
      </c>
      <c r="C66" s="19" t="s">
        <v>38</v>
      </c>
      <c r="D66" s="19">
        <v>15</v>
      </c>
      <c r="E66" s="257">
        <v>0</v>
      </c>
      <c r="F66" s="71">
        <f>D66*E66</f>
        <v>0</v>
      </c>
    </row>
    <row r="67" spans="1:6" s="1" customFormat="1">
      <c r="A67" s="204"/>
      <c r="B67" s="106" t="s">
        <v>25</v>
      </c>
      <c r="C67" s="19" t="s">
        <v>38</v>
      </c>
      <c r="D67" s="19">
        <v>20</v>
      </c>
      <c r="E67" s="257">
        <v>0</v>
      </c>
      <c r="F67" s="71">
        <f>D67*E67</f>
        <v>0</v>
      </c>
    </row>
    <row r="68" spans="1:6" s="1" customFormat="1">
      <c r="A68" s="204"/>
      <c r="B68" s="106"/>
      <c r="C68" s="19"/>
      <c r="D68" s="19"/>
      <c r="E68" s="274"/>
      <c r="F68" s="71"/>
    </row>
    <row r="69" spans="1:6" s="1" customFormat="1" ht="51.65">
      <c r="A69" s="6">
        <f>MAX($A$7:A66)+1</f>
        <v>16</v>
      </c>
      <c r="B69" s="140" t="s">
        <v>17</v>
      </c>
      <c r="C69" s="19"/>
      <c r="D69" s="19"/>
      <c r="E69" s="274"/>
    </row>
    <row r="70" spans="1:6" s="1" customFormat="1">
      <c r="A70" s="6"/>
      <c r="B70" s="140" t="s">
        <v>18</v>
      </c>
      <c r="C70" s="19"/>
      <c r="D70" s="19"/>
      <c r="E70" s="274"/>
    </row>
    <row r="71" spans="1:6" s="1" customFormat="1">
      <c r="A71" s="85"/>
      <c r="B71" s="140" t="s">
        <v>19</v>
      </c>
      <c r="C71" s="19" t="s">
        <v>39</v>
      </c>
      <c r="D71" s="19">
        <v>4</v>
      </c>
      <c r="E71" s="257">
        <v>0</v>
      </c>
      <c r="F71" s="71">
        <f>D71*E71</f>
        <v>0</v>
      </c>
    </row>
    <row r="72" spans="1:6" s="1" customFormat="1">
      <c r="B72" s="106"/>
      <c r="C72" s="19"/>
      <c r="D72" s="19"/>
      <c r="E72" s="274"/>
    </row>
    <row r="73" spans="1:6" s="1" customFormat="1">
      <c r="A73" s="6">
        <f>MAX($A$7:A72)+1</f>
        <v>17</v>
      </c>
      <c r="B73" s="106" t="s">
        <v>7</v>
      </c>
      <c r="C73" s="19"/>
      <c r="D73" s="19"/>
      <c r="E73" s="274"/>
    </row>
    <row r="74" spans="1:6" s="1" customFormat="1">
      <c r="B74" s="106" t="s">
        <v>8</v>
      </c>
      <c r="C74" s="19" t="s">
        <v>39</v>
      </c>
      <c r="D74" s="19">
        <v>4</v>
      </c>
      <c r="E74" s="257">
        <v>0</v>
      </c>
      <c r="F74" s="71">
        <f>D74*E74</f>
        <v>0</v>
      </c>
    </row>
    <row r="75" spans="1:6" s="1" customFormat="1">
      <c r="B75" s="106"/>
      <c r="C75" s="19"/>
      <c r="D75" s="19"/>
      <c r="E75" s="274"/>
    </row>
    <row r="76" spans="1:6" s="1" customFormat="1" ht="38.75">
      <c r="A76" s="6">
        <f>MAX($A$7:A75)+1</f>
        <v>18</v>
      </c>
      <c r="B76" s="106" t="s">
        <v>9</v>
      </c>
      <c r="C76" s="19"/>
      <c r="D76" s="19"/>
      <c r="E76" s="274"/>
    </row>
    <row r="77" spans="1:6" s="1" customFormat="1" ht="90.35">
      <c r="B77" s="106" t="s">
        <v>94</v>
      </c>
      <c r="C77" s="19"/>
      <c r="D77" s="19"/>
      <c r="E77" s="274"/>
    </row>
    <row r="78" spans="1:6" s="1" customFormat="1">
      <c r="B78" s="106" t="s">
        <v>10</v>
      </c>
      <c r="C78" s="19"/>
      <c r="D78" s="19"/>
      <c r="E78" s="274"/>
    </row>
    <row r="79" spans="1:6" s="1" customFormat="1">
      <c r="B79" s="106" t="s">
        <v>11</v>
      </c>
      <c r="C79" s="19" t="s">
        <v>38</v>
      </c>
      <c r="D79" s="19">
        <v>34</v>
      </c>
      <c r="E79" s="257">
        <v>0</v>
      </c>
      <c r="F79" s="71">
        <f>D79*E79</f>
        <v>0</v>
      </c>
    </row>
    <row r="80" spans="1:6" s="1" customFormat="1">
      <c r="B80" s="106" t="s">
        <v>12</v>
      </c>
      <c r="C80" s="19" t="s">
        <v>38</v>
      </c>
      <c r="D80" s="19">
        <v>17</v>
      </c>
      <c r="E80" s="257">
        <v>0</v>
      </c>
      <c r="F80" s="71">
        <f>D80*E80</f>
        <v>0</v>
      </c>
    </row>
    <row r="81" spans="1:6" s="1" customFormat="1">
      <c r="B81" s="106" t="s">
        <v>13</v>
      </c>
      <c r="C81" s="19" t="s">
        <v>38</v>
      </c>
      <c r="D81" s="19">
        <v>10</v>
      </c>
      <c r="E81" s="257">
        <v>0</v>
      </c>
      <c r="F81" s="71">
        <f>D81*E81</f>
        <v>0</v>
      </c>
    </row>
    <row r="82" spans="1:6" s="1" customFormat="1">
      <c r="B82" s="106"/>
      <c r="C82" s="19"/>
      <c r="D82" s="19"/>
      <c r="E82" s="175"/>
      <c r="F82" s="71"/>
    </row>
    <row r="83" spans="1:6" ht="154.9">
      <c r="A83" s="124">
        <f>MAX($A$1:A81)+1</f>
        <v>19</v>
      </c>
      <c r="B83" s="173" t="s">
        <v>196</v>
      </c>
      <c r="C83" s="139"/>
      <c r="D83" s="174"/>
      <c r="E83" s="175"/>
      <c r="F83" s="85"/>
    </row>
    <row r="84" spans="1:6">
      <c r="A84" s="124"/>
      <c r="B84" s="173" t="s">
        <v>197</v>
      </c>
      <c r="C84" s="139"/>
      <c r="D84" s="174"/>
      <c r="E84" s="175"/>
      <c r="F84" s="85"/>
    </row>
    <row r="85" spans="1:6">
      <c r="A85" s="124"/>
      <c r="B85" s="173" t="s">
        <v>14</v>
      </c>
      <c r="C85" s="139"/>
      <c r="D85" s="174"/>
      <c r="E85" s="175"/>
      <c r="F85" s="85"/>
    </row>
    <row r="86" spans="1:6">
      <c r="A86" s="124"/>
      <c r="B86" s="176" t="s">
        <v>65</v>
      </c>
      <c r="C86" s="66" t="s">
        <v>38</v>
      </c>
      <c r="D86" s="66">
        <v>17</v>
      </c>
      <c r="E86" s="257">
        <v>0</v>
      </c>
      <c r="F86" s="136">
        <f>D86*E86</f>
        <v>0</v>
      </c>
    </row>
    <row r="87" spans="1:6">
      <c r="A87" s="124"/>
      <c r="B87" s="176" t="s">
        <v>66</v>
      </c>
      <c r="C87" s="66" t="s">
        <v>38</v>
      </c>
      <c r="D87" s="66">
        <v>9</v>
      </c>
      <c r="E87" s="257">
        <v>0</v>
      </c>
      <c r="F87" s="136">
        <f>D87*E87</f>
        <v>0</v>
      </c>
    </row>
    <row r="88" spans="1:6">
      <c r="A88" s="124"/>
      <c r="B88" s="176" t="s">
        <v>95</v>
      </c>
      <c r="C88" s="66" t="s">
        <v>38</v>
      </c>
      <c r="D88" s="66">
        <v>5</v>
      </c>
      <c r="E88" s="257">
        <v>0</v>
      </c>
      <c r="F88" s="136">
        <f>D88*E88</f>
        <v>0</v>
      </c>
    </row>
    <row r="89" spans="1:6">
      <c r="A89" s="124"/>
      <c r="B89" s="176" t="s">
        <v>15</v>
      </c>
      <c r="C89" s="19"/>
      <c r="D89" s="86"/>
      <c r="E89" s="88"/>
      <c r="F89" s="1"/>
    </row>
    <row r="90" spans="1:6">
      <c r="A90" s="124"/>
      <c r="B90" s="176" t="s">
        <v>65</v>
      </c>
      <c r="C90" s="66" t="s">
        <v>38</v>
      </c>
      <c r="D90" s="66">
        <v>17</v>
      </c>
      <c r="E90" s="257">
        <v>0</v>
      </c>
      <c r="F90" s="136">
        <f>D90*E90</f>
        <v>0</v>
      </c>
    </row>
    <row r="91" spans="1:6">
      <c r="A91" s="124"/>
      <c r="B91" s="176" t="s">
        <v>16</v>
      </c>
      <c r="C91" s="19"/>
      <c r="D91" s="86"/>
      <c r="E91" s="88"/>
      <c r="F91" s="1"/>
    </row>
    <row r="92" spans="1:6">
      <c r="A92" s="124"/>
      <c r="B92" s="176" t="s">
        <v>66</v>
      </c>
      <c r="C92" s="66" t="s">
        <v>38</v>
      </c>
      <c r="D92" s="66">
        <v>8</v>
      </c>
      <c r="E92" s="257">
        <v>0</v>
      </c>
      <c r="F92" s="136">
        <f>D92*E92</f>
        <v>0</v>
      </c>
    </row>
    <row r="93" spans="1:6">
      <c r="A93" s="124"/>
      <c r="B93" s="176" t="s">
        <v>95</v>
      </c>
      <c r="C93" s="66" t="s">
        <v>38</v>
      </c>
      <c r="D93" s="66">
        <v>5</v>
      </c>
      <c r="E93" s="257">
        <v>0</v>
      </c>
      <c r="F93" s="136">
        <f>D93*E93</f>
        <v>0</v>
      </c>
    </row>
    <row r="94" spans="1:6">
      <c r="A94" s="124"/>
      <c r="B94" s="173"/>
      <c r="C94" s="177"/>
      <c r="D94" s="178"/>
      <c r="E94" s="179"/>
      <c r="F94" s="71"/>
    </row>
    <row r="95" spans="1:6" s="1" customFormat="1" ht="25.85">
      <c r="A95" s="206">
        <f>MAX($A$5:A94)+1</f>
        <v>20</v>
      </c>
      <c r="B95" s="141" t="s">
        <v>104</v>
      </c>
      <c r="C95" s="86"/>
      <c r="D95" s="86"/>
      <c r="E95" s="273"/>
      <c r="F95" s="67"/>
    </row>
    <row r="96" spans="1:6" s="1" customFormat="1">
      <c r="A96" s="204"/>
      <c r="B96" s="141" t="s">
        <v>105</v>
      </c>
      <c r="C96" s="86"/>
      <c r="D96" s="86"/>
      <c r="E96" s="273"/>
      <c r="F96" s="67"/>
    </row>
    <row r="97" spans="1:6" s="18" customFormat="1">
      <c r="A97" s="204"/>
      <c r="B97" s="141" t="s">
        <v>103</v>
      </c>
      <c r="C97" s="137" t="s">
        <v>39</v>
      </c>
      <c r="D97" s="137">
        <v>3</v>
      </c>
      <c r="E97" s="257">
        <v>0</v>
      </c>
      <c r="F97" s="71">
        <f>D97*E97</f>
        <v>0</v>
      </c>
    </row>
    <row r="98" spans="1:6" s="1" customFormat="1">
      <c r="A98" s="183"/>
      <c r="B98" s="180"/>
      <c r="C98" s="86"/>
      <c r="D98" s="86"/>
      <c r="E98" s="20"/>
    </row>
    <row r="99" spans="1:6" s="1" customFormat="1" ht="25.85">
      <c r="A99" s="206">
        <f>MAX($A$5:A98)+1</f>
        <v>21</v>
      </c>
      <c r="B99" s="106" t="s">
        <v>27</v>
      </c>
      <c r="C99" s="19"/>
      <c r="D99" s="19"/>
      <c r="E99" s="273"/>
    </row>
    <row r="100" spans="1:6">
      <c r="A100" s="204"/>
      <c r="B100" s="106" t="s">
        <v>28</v>
      </c>
      <c r="C100" s="19" t="s">
        <v>39</v>
      </c>
      <c r="D100" s="19">
        <v>8</v>
      </c>
      <c r="E100" s="257">
        <v>0</v>
      </c>
      <c r="F100" s="71">
        <f>D100*E100</f>
        <v>0</v>
      </c>
    </row>
    <row r="101" spans="1:6">
      <c r="A101" s="204"/>
      <c r="B101" s="106"/>
      <c r="C101" s="19"/>
      <c r="D101" s="19"/>
      <c r="E101" s="276"/>
      <c r="F101" s="71"/>
    </row>
    <row r="102" spans="1:6" ht="51.65">
      <c r="A102" s="206">
        <f>MAX($A$5:A101)+1</f>
        <v>22</v>
      </c>
      <c r="B102" s="77" t="s">
        <v>218</v>
      </c>
      <c r="C102" s="73" t="s">
        <v>61</v>
      </c>
      <c r="D102" s="73">
        <v>30</v>
      </c>
      <c r="E102" s="257">
        <v>0</v>
      </c>
      <c r="F102" s="136">
        <f>+E102*D102</f>
        <v>0</v>
      </c>
    </row>
    <row r="103" spans="1:6">
      <c r="A103" s="206"/>
      <c r="B103" s="77"/>
      <c r="C103" s="73"/>
      <c r="D103" s="73"/>
      <c r="E103" s="273"/>
      <c r="F103" s="136"/>
    </row>
    <row r="104" spans="1:6">
      <c r="A104" s="206">
        <f>MAX($A$5:A103)+1</f>
        <v>23</v>
      </c>
      <c r="B104" s="77" t="s">
        <v>501</v>
      </c>
      <c r="C104" s="19" t="s">
        <v>39</v>
      </c>
      <c r="D104" s="19">
        <v>1</v>
      </c>
      <c r="E104" s="257">
        <v>0</v>
      </c>
      <c r="F104" s="71">
        <f>D104*E104</f>
        <v>0</v>
      </c>
    </row>
    <row r="105" spans="1:6">
      <c r="A105" s="204"/>
      <c r="B105" s="106"/>
      <c r="C105" s="19"/>
      <c r="D105" s="19"/>
      <c r="E105" s="273"/>
      <c r="F105" s="1"/>
    </row>
    <row r="106" spans="1:6">
      <c r="A106" s="206">
        <f>MAX($A$49:A105)+1</f>
        <v>24</v>
      </c>
      <c r="B106" s="70" t="s">
        <v>217</v>
      </c>
      <c r="C106" s="66" t="s">
        <v>37</v>
      </c>
      <c r="D106" s="66">
        <v>1</v>
      </c>
      <c r="E106" s="260"/>
      <c r="F106" s="69">
        <f>+SUM(F7:F100)*0.05</f>
        <v>0</v>
      </c>
    </row>
    <row r="107" spans="1:6">
      <c r="A107" s="234"/>
      <c r="B107" s="155"/>
      <c r="C107" s="86"/>
      <c r="D107" s="86"/>
      <c r="E107" s="273"/>
      <c r="F107" s="18"/>
    </row>
    <row r="108" spans="1:6">
      <c r="A108" s="207"/>
    </row>
    <row r="109" spans="1:6">
      <c r="A109" s="207"/>
    </row>
    <row r="110" spans="1:6">
      <c r="A110" s="207"/>
    </row>
    <row r="111" spans="1:6">
      <c r="A111" s="207"/>
    </row>
    <row r="112" spans="1:6">
      <c r="A112" s="207"/>
    </row>
    <row r="113" spans="1:1">
      <c r="A113" s="207"/>
    </row>
    <row r="114" spans="1:1">
      <c r="A114" s="207"/>
    </row>
    <row r="115" spans="1:1">
      <c r="A115" s="207"/>
    </row>
    <row r="116" spans="1:1">
      <c r="A116" s="207"/>
    </row>
    <row r="117" spans="1:1">
      <c r="A117" s="207"/>
    </row>
    <row r="118" spans="1:1">
      <c r="A118" s="207"/>
    </row>
    <row r="119" spans="1:1">
      <c r="A119" s="207"/>
    </row>
    <row r="120" spans="1:1">
      <c r="A120" s="207"/>
    </row>
    <row r="121" spans="1:1">
      <c r="A121" s="207"/>
    </row>
    <row r="122" spans="1:1">
      <c r="A122" s="207"/>
    </row>
    <row r="123" spans="1:1">
      <c r="A123" s="207"/>
    </row>
    <row r="124" spans="1:1">
      <c r="A124" s="207"/>
    </row>
    <row r="125" spans="1:1">
      <c r="A125" s="207"/>
    </row>
    <row r="126" spans="1:1">
      <c r="A126" s="207"/>
    </row>
    <row r="127" spans="1:1">
      <c r="A127" s="207"/>
    </row>
    <row r="128" spans="1:1">
      <c r="A128" s="207"/>
    </row>
    <row r="129" spans="1:1">
      <c r="A129" s="207"/>
    </row>
    <row r="130" spans="1:1">
      <c r="A130" s="207"/>
    </row>
    <row r="131" spans="1:1">
      <c r="A131" s="207"/>
    </row>
    <row r="132" spans="1:1">
      <c r="A132" s="207"/>
    </row>
    <row r="133" spans="1:1">
      <c r="A133" s="207"/>
    </row>
    <row r="134" spans="1:1">
      <c r="A134" s="207"/>
    </row>
    <row r="135" spans="1:1">
      <c r="A135" s="207"/>
    </row>
    <row r="136" spans="1:1">
      <c r="A136" s="207"/>
    </row>
    <row r="137" spans="1:1">
      <c r="A137" s="207"/>
    </row>
    <row r="138" spans="1:1">
      <c r="A138" s="207"/>
    </row>
    <row r="139" spans="1:1">
      <c r="A139" s="207"/>
    </row>
    <row r="140" spans="1:1">
      <c r="A140" s="207"/>
    </row>
    <row r="141" spans="1:1">
      <c r="A141" s="207"/>
    </row>
    <row r="142" spans="1:1">
      <c r="A142" s="207"/>
    </row>
    <row r="143" spans="1:1">
      <c r="A143" s="207"/>
    </row>
    <row r="144" spans="1:1">
      <c r="A144" s="207"/>
    </row>
    <row r="145" spans="1:1">
      <c r="A145" s="207"/>
    </row>
    <row r="146" spans="1:1">
      <c r="A146" s="207"/>
    </row>
    <row r="147" spans="1:1">
      <c r="A147" s="207"/>
    </row>
    <row r="148" spans="1:1">
      <c r="A148" s="207"/>
    </row>
    <row r="149" spans="1:1">
      <c r="A149" s="207"/>
    </row>
    <row r="150" spans="1:1">
      <c r="A150" s="207"/>
    </row>
    <row r="151" spans="1:1">
      <c r="A151" s="207"/>
    </row>
    <row r="152" spans="1:1">
      <c r="A152" s="207"/>
    </row>
    <row r="153" spans="1:1">
      <c r="A153" s="207"/>
    </row>
    <row r="154" spans="1:1">
      <c r="A154" s="207"/>
    </row>
    <row r="155" spans="1:1">
      <c r="A155" s="207"/>
    </row>
    <row r="156" spans="1:1">
      <c r="A156" s="207"/>
    </row>
  </sheetData>
  <sheetProtection password="E999" sheet="1" objects="1" scenarios="1"/>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17"/>
  <sheetViews>
    <sheetView view="pageBreakPreview" zoomScaleNormal="85" zoomScaleSheetLayoutView="100" workbookViewId="0">
      <pane ySplit="3" topLeftCell="A25" activePane="bottomLeft" state="frozen"/>
      <selection activeCell="C17" sqref="C17"/>
      <selection pane="bottomLeft" activeCell="D31" sqref="D31"/>
    </sheetView>
  </sheetViews>
  <sheetFormatPr defaultColWidth="9" defaultRowHeight="12.9"/>
  <cols>
    <col min="1" max="1" width="6.75" style="13" customWidth="1"/>
    <col min="2" max="2" width="60.75" style="171" customWidth="1"/>
    <col min="3" max="4" width="7.75" style="14" customWidth="1"/>
    <col min="5" max="5" width="10.75" style="15" customWidth="1"/>
    <col min="6" max="6" width="15.75" style="15" customWidth="1"/>
    <col min="7" max="15" width="9" style="12"/>
    <col min="16" max="257" width="9" style="13"/>
    <col min="258" max="258" width="48" style="13" customWidth="1"/>
    <col min="259" max="259" width="9" style="13"/>
    <col min="260" max="260" width="6" style="13" bestFit="1" customWidth="1"/>
    <col min="261" max="262" width="13.125" style="13" customWidth="1"/>
    <col min="263" max="513" width="9" style="13"/>
    <col min="514" max="514" width="48" style="13" customWidth="1"/>
    <col min="515" max="515" width="9" style="13"/>
    <col min="516" max="516" width="6" style="13" bestFit="1" customWidth="1"/>
    <col min="517" max="518" width="13.125" style="13" customWidth="1"/>
    <col min="519" max="769" width="9" style="13"/>
    <col min="770" max="770" width="48" style="13" customWidth="1"/>
    <col min="771" max="771" width="9" style="13"/>
    <col min="772" max="772" width="6" style="13" bestFit="1" customWidth="1"/>
    <col min="773" max="774" width="13.125" style="13" customWidth="1"/>
    <col min="775" max="1025" width="9" style="13"/>
    <col min="1026" max="1026" width="48" style="13" customWidth="1"/>
    <col min="1027" max="1027" width="9" style="13"/>
    <col min="1028" max="1028" width="6" style="13" bestFit="1" customWidth="1"/>
    <col min="1029" max="1030" width="13.125" style="13" customWidth="1"/>
    <col min="1031" max="1281" width="9" style="13"/>
    <col min="1282" max="1282" width="48" style="13" customWidth="1"/>
    <col min="1283" max="1283" width="9" style="13"/>
    <col min="1284" max="1284" width="6" style="13" bestFit="1" customWidth="1"/>
    <col min="1285" max="1286" width="13.125" style="13" customWidth="1"/>
    <col min="1287" max="1537" width="9" style="13"/>
    <col min="1538" max="1538" width="48" style="13" customWidth="1"/>
    <col min="1539" max="1539" width="9" style="13"/>
    <col min="1540" max="1540" width="6" style="13" bestFit="1" customWidth="1"/>
    <col min="1541" max="1542" width="13.125" style="13" customWidth="1"/>
    <col min="1543" max="1793" width="9" style="13"/>
    <col min="1794" max="1794" width="48" style="13" customWidth="1"/>
    <col min="1795" max="1795" width="9" style="13"/>
    <col min="1796" max="1796" width="6" style="13" bestFit="1" customWidth="1"/>
    <col min="1797" max="1798" width="13.125" style="13" customWidth="1"/>
    <col min="1799" max="2049" width="9" style="13"/>
    <col min="2050" max="2050" width="48" style="13" customWidth="1"/>
    <col min="2051" max="2051" width="9" style="13"/>
    <col min="2052" max="2052" width="6" style="13" bestFit="1" customWidth="1"/>
    <col min="2053" max="2054" width="13.125" style="13" customWidth="1"/>
    <col min="2055" max="2305" width="9" style="13"/>
    <col min="2306" max="2306" width="48" style="13" customWidth="1"/>
    <col min="2307" max="2307" width="9" style="13"/>
    <col min="2308" max="2308" width="6" style="13" bestFit="1" customWidth="1"/>
    <col min="2309" max="2310" width="13.125" style="13" customWidth="1"/>
    <col min="2311" max="2561" width="9" style="13"/>
    <col min="2562" max="2562" width="48" style="13" customWidth="1"/>
    <col min="2563" max="2563" width="9" style="13"/>
    <col min="2564" max="2564" width="6" style="13" bestFit="1" customWidth="1"/>
    <col min="2565" max="2566" width="13.125" style="13" customWidth="1"/>
    <col min="2567" max="2817" width="9" style="13"/>
    <col min="2818" max="2818" width="48" style="13" customWidth="1"/>
    <col min="2819" max="2819" width="9" style="13"/>
    <col min="2820" max="2820" width="6" style="13" bestFit="1" customWidth="1"/>
    <col min="2821" max="2822" width="13.125" style="13" customWidth="1"/>
    <col min="2823" max="3073" width="9" style="13"/>
    <col min="3074" max="3074" width="48" style="13" customWidth="1"/>
    <col min="3075" max="3075" width="9" style="13"/>
    <col min="3076" max="3076" width="6" style="13" bestFit="1" customWidth="1"/>
    <col min="3077" max="3078" width="13.125" style="13" customWidth="1"/>
    <col min="3079" max="3329" width="9" style="13"/>
    <col min="3330" max="3330" width="48" style="13" customWidth="1"/>
    <col min="3331" max="3331" width="9" style="13"/>
    <col min="3332" max="3332" width="6" style="13" bestFit="1" customWidth="1"/>
    <col min="3333" max="3334" width="13.125" style="13" customWidth="1"/>
    <col min="3335" max="3585" width="9" style="13"/>
    <col min="3586" max="3586" width="48" style="13" customWidth="1"/>
    <col min="3587" max="3587" width="9" style="13"/>
    <col min="3588" max="3588" width="6" style="13" bestFit="1" customWidth="1"/>
    <col min="3589" max="3590" width="13.125" style="13" customWidth="1"/>
    <col min="3591" max="3841" width="9" style="13"/>
    <col min="3842" max="3842" width="48" style="13" customWidth="1"/>
    <col min="3843" max="3843" width="9" style="13"/>
    <col min="3844" max="3844" width="6" style="13" bestFit="1" customWidth="1"/>
    <col min="3845" max="3846" width="13.125" style="13" customWidth="1"/>
    <col min="3847" max="4097" width="9" style="13"/>
    <col min="4098" max="4098" width="48" style="13" customWidth="1"/>
    <col min="4099" max="4099" width="9" style="13"/>
    <col min="4100" max="4100" width="6" style="13" bestFit="1" customWidth="1"/>
    <col min="4101" max="4102" width="13.125" style="13" customWidth="1"/>
    <col min="4103" max="4353" width="9" style="13"/>
    <col min="4354" max="4354" width="48" style="13" customWidth="1"/>
    <col min="4355" max="4355" width="9" style="13"/>
    <col min="4356" max="4356" width="6" style="13" bestFit="1" customWidth="1"/>
    <col min="4357" max="4358" width="13.125" style="13" customWidth="1"/>
    <col min="4359" max="4609" width="9" style="13"/>
    <col min="4610" max="4610" width="48" style="13" customWidth="1"/>
    <col min="4611" max="4611" width="9" style="13"/>
    <col min="4612" max="4612" width="6" style="13" bestFit="1" customWidth="1"/>
    <col min="4613" max="4614" width="13.125" style="13" customWidth="1"/>
    <col min="4615" max="4865" width="9" style="13"/>
    <col min="4866" max="4866" width="48" style="13" customWidth="1"/>
    <col min="4867" max="4867" width="9" style="13"/>
    <col min="4868" max="4868" width="6" style="13" bestFit="1" customWidth="1"/>
    <col min="4869" max="4870" width="13.125" style="13" customWidth="1"/>
    <col min="4871" max="5121" width="9" style="13"/>
    <col min="5122" max="5122" width="48" style="13" customWidth="1"/>
    <col min="5123" max="5123" width="9" style="13"/>
    <col min="5124" max="5124" width="6" style="13" bestFit="1" customWidth="1"/>
    <col min="5125" max="5126" width="13.125" style="13" customWidth="1"/>
    <col min="5127" max="5377" width="9" style="13"/>
    <col min="5378" max="5378" width="48" style="13" customWidth="1"/>
    <col min="5379" max="5379" width="9" style="13"/>
    <col min="5380" max="5380" width="6" style="13" bestFit="1" customWidth="1"/>
    <col min="5381" max="5382" width="13.125" style="13" customWidth="1"/>
    <col min="5383" max="5633" width="9" style="13"/>
    <col min="5634" max="5634" width="48" style="13" customWidth="1"/>
    <col min="5635" max="5635" width="9" style="13"/>
    <col min="5636" max="5636" width="6" style="13" bestFit="1" customWidth="1"/>
    <col min="5637" max="5638" width="13.125" style="13" customWidth="1"/>
    <col min="5639" max="5889" width="9" style="13"/>
    <col min="5890" max="5890" width="48" style="13" customWidth="1"/>
    <col min="5891" max="5891" width="9" style="13"/>
    <col min="5892" max="5892" width="6" style="13" bestFit="1" customWidth="1"/>
    <col min="5893" max="5894" width="13.125" style="13" customWidth="1"/>
    <col min="5895" max="6145" width="9" style="13"/>
    <col min="6146" max="6146" width="48" style="13" customWidth="1"/>
    <col min="6147" max="6147" width="9" style="13"/>
    <col min="6148" max="6148" width="6" style="13" bestFit="1" customWidth="1"/>
    <col min="6149" max="6150" width="13.125" style="13" customWidth="1"/>
    <col min="6151" max="6401" width="9" style="13"/>
    <col min="6402" max="6402" width="48" style="13" customWidth="1"/>
    <col min="6403" max="6403" width="9" style="13"/>
    <col min="6404" max="6404" width="6" style="13" bestFit="1" customWidth="1"/>
    <col min="6405" max="6406" width="13.125" style="13" customWidth="1"/>
    <col min="6407" max="6657" width="9" style="13"/>
    <col min="6658" max="6658" width="48" style="13" customWidth="1"/>
    <col min="6659" max="6659" width="9" style="13"/>
    <col min="6660" max="6660" width="6" style="13" bestFit="1" customWidth="1"/>
    <col min="6661" max="6662" width="13.125" style="13" customWidth="1"/>
    <col min="6663" max="6913" width="9" style="13"/>
    <col min="6914" max="6914" width="48" style="13" customWidth="1"/>
    <col min="6915" max="6915" width="9" style="13"/>
    <col min="6916" max="6916" width="6" style="13" bestFit="1" customWidth="1"/>
    <col min="6917" max="6918" width="13.125" style="13" customWidth="1"/>
    <col min="6919" max="7169" width="9" style="13"/>
    <col min="7170" max="7170" width="48" style="13" customWidth="1"/>
    <col min="7171" max="7171" width="9" style="13"/>
    <col min="7172" max="7172" width="6" style="13" bestFit="1" customWidth="1"/>
    <col min="7173" max="7174" width="13.125" style="13" customWidth="1"/>
    <col min="7175" max="7425" width="9" style="13"/>
    <col min="7426" max="7426" width="48" style="13" customWidth="1"/>
    <col min="7427" max="7427" width="9" style="13"/>
    <col min="7428" max="7428" width="6" style="13" bestFit="1" customWidth="1"/>
    <col min="7429" max="7430" width="13.125" style="13" customWidth="1"/>
    <col min="7431" max="7681" width="9" style="13"/>
    <col min="7682" max="7682" width="48" style="13" customWidth="1"/>
    <col min="7683" max="7683" width="9" style="13"/>
    <col min="7684" max="7684" width="6" style="13" bestFit="1" customWidth="1"/>
    <col min="7685" max="7686" width="13.125" style="13" customWidth="1"/>
    <col min="7687" max="7937" width="9" style="13"/>
    <col min="7938" max="7938" width="48" style="13" customWidth="1"/>
    <col min="7939" max="7939" width="9" style="13"/>
    <col min="7940" max="7940" width="6" style="13" bestFit="1" customWidth="1"/>
    <col min="7941" max="7942" width="13.125" style="13" customWidth="1"/>
    <col min="7943" max="8193" width="9" style="13"/>
    <col min="8194" max="8194" width="48" style="13" customWidth="1"/>
    <col min="8195" max="8195" width="9" style="13"/>
    <col min="8196" max="8196" width="6" style="13" bestFit="1" customWidth="1"/>
    <col min="8197" max="8198" width="13.125" style="13" customWidth="1"/>
    <col min="8199" max="8449" width="9" style="13"/>
    <col min="8450" max="8450" width="48" style="13" customWidth="1"/>
    <col min="8451" max="8451" width="9" style="13"/>
    <col min="8452" max="8452" width="6" style="13" bestFit="1" customWidth="1"/>
    <col min="8453" max="8454" width="13.125" style="13" customWidth="1"/>
    <col min="8455" max="8705" width="9" style="13"/>
    <col min="8706" max="8706" width="48" style="13" customWidth="1"/>
    <col min="8707" max="8707" width="9" style="13"/>
    <col min="8708" max="8708" width="6" style="13" bestFit="1" customWidth="1"/>
    <col min="8709" max="8710" width="13.125" style="13" customWidth="1"/>
    <col min="8711" max="8961" width="9" style="13"/>
    <col min="8962" max="8962" width="48" style="13" customWidth="1"/>
    <col min="8963" max="8963" width="9" style="13"/>
    <col min="8964" max="8964" width="6" style="13" bestFit="1" customWidth="1"/>
    <col min="8965" max="8966" width="13.125" style="13" customWidth="1"/>
    <col min="8967" max="9217" width="9" style="13"/>
    <col min="9218" max="9218" width="48" style="13" customWidth="1"/>
    <col min="9219" max="9219" width="9" style="13"/>
    <col min="9220" max="9220" width="6" style="13" bestFit="1" customWidth="1"/>
    <col min="9221" max="9222" width="13.125" style="13" customWidth="1"/>
    <col min="9223" max="9473" width="9" style="13"/>
    <col min="9474" max="9474" width="48" style="13" customWidth="1"/>
    <col min="9475" max="9475" width="9" style="13"/>
    <col min="9476" max="9476" width="6" style="13" bestFit="1" customWidth="1"/>
    <col min="9477" max="9478" width="13.125" style="13" customWidth="1"/>
    <col min="9479" max="9729" width="9" style="13"/>
    <col min="9730" max="9730" width="48" style="13" customWidth="1"/>
    <col min="9731" max="9731" width="9" style="13"/>
    <col min="9732" max="9732" width="6" style="13" bestFit="1" customWidth="1"/>
    <col min="9733" max="9734" width="13.125" style="13" customWidth="1"/>
    <col min="9735" max="9985" width="9" style="13"/>
    <col min="9986" max="9986" width="48" style="13" customWidth="1"/>
    <col min="9987" max="9987" width="9" style="13"/>
    <col min="9988" max="9988" width="6" style="13" bestFit="1" customWidth="1"/>
    <col min="9989" max="9990" width="13.125" style="13" customWidth="1"/>
    <col min="9991" max="10241" width="9" style="13"/>
    <col min="10242" max="10242" width="48" style="13" customWidth="1"/>
    <col min="10243" max="10243" width="9" style="13"/>
    <col min="10244" max="10244" width="6" style="13" bestFit="1" customWidth="1"/>
    <col min="10245" max="10246" width="13.125" style="13" customWidth="1"/>
    <col min="10247" max="10497" width="9" style="13"/>
    <col min="10498" max="10498" width="48" style="13" customWidth="1"/>
    <col min="10499" max="10499" width="9" style="13"/>
    <col min="10500" max="10500" width="6" style="13" bestFit="1" customWidth="1"/>
    <col min="10501" max="10502" width="13.125" style="13" customWidth="1"/>
    <col min="10503" max="10753" width="9" style="13"/>
    <col min="10754" max="10754" width="48" style="13" customWidth="1"/>
    <col min="10755" max="10755" width="9" style="13"/>
    <col min="10756" max="10756" width="6" style="13" bestFit="1" customWidth="1"/>
    <col min="10757" max="10758" width="13.125" style="13" customWidth="1"/>
    <col min="10759" max="11009" width="9" style="13"/>
    <col min="11010" max="11010" width="48" style="13" customWidth="1"/>
    <col min="11011" max="11011" width="9" style="13"/>
    <col min="11012" max="11012" width="6" style="13" bestFit="1" customWidth="1"/>
    <col min="11013" max="11014" width="13.125" style="13" customWidth="1"/>
    <col min="11015" max="11265" width="9" style="13"/>
    <col min="11266" max="11266" width="48" style="13" customWidth="1"/>
    <col min="11267" max="11267" width="9" style="13"/>
    <col min="11268" max="11268" width="6" style="13" bestFit="1" customWidth="1"/>
    <col min="11269" max="11270" width="13.125" style="13" customWidth="1"/>
    <col min="11271" max="11521" width="9" style="13"/>
    <col min="11522" max="11522" width="48" style="13" customWidth="1"/>
    <col min="11523" max="11523" width="9" style="13"/>
    <col min="11524" max="11524" width="6" style="13" bestFit="1" customWidth="1"/>
    <col min="11525" max="11526" width="13.125" style="13" customWidth="1"/>
    <col min="11527" max="11777" width="9" style="13"/>
    <col min="11778" max="11778" width="48" style="13" customWidth="1"/>
    <col min="11779" max="11779" width="9" style="13"/>
    <col min="11780" max="11780" width="6" style="13" bestFit="1" customWidth="1"/>
    <col min="11781" max="11782" width="13.125" style="13" customWidth="1"/>
    <col min="11783" max="12033" width="9" style="13"/>
    <col min="12034" max="12034" width="48" style="13" customWidth="1"/>
    <col min="12035" max="12035" width="9" style="13"/>
    <col min="12036" max="12036" width="6" style="13" bestFit="1" customWidth="1"/>
    <col min="12037" max="12038" width="13.125" style="13" customWidth="1"/>
    <col min="12039" max="12289" width="9" style="13"/>
    <col min="12290" max="12290" width="48" style="13" customWidth="1"/>
    <col min="12291" max="12291" width="9" style="13"/>
    <col min="12292" max="12292" width="6" style="13" bestFit="1" customWidth="1"/>
    <col min="12293" max="12294" width="13.125" style="13" customWidth="1"/>
    <col min="12295" max="12545" width="9" style="13"/>
    <col min="12546" max="12546" width="48" style="13" customWidth="1"/>
    <col min="12547" max="12547" width="9" style="13"/>
    <col min="12548" max="12548" width="6" style="13" bestFit="1" customWidth="1"/>
    <col min="12549" max="12550" width="13.125" style="13" customWidth="1"/>
    <col min="12551" max="12801" width="9" style="13"/>
    <col min="12802" max="12802" width="48" style="13" customWidth="1"/>
    <col min="12803" max="12803" width="9" style="13"/>
    <col min="12804" max="12804" width="6" style="13" bestFit="1" customWidth="1"/>
    <col min="12805" max="12806" width="13.125" style="13" customWidth="1"/>
    <col min="12807" max="13057" width="9" style="13"/>
    <col min="13058" max="13058" width="48" style="13" customWidth="1"/>
    <col min="13059" max="13059" width="9" style="13"/>
    <col min="13060" max="13060" width="6" style="13" bestFit="1" customWidth="1"/>
    <col min="13061" max="13062" width="13.125" style="13" customWidth="1"/>
    <col min="13063" max="13313" width="9" style="13"/>
    <col min="13314" max="13314" width="48" style="13" customWidth="1"/>
    <col min="13315" max="13315" width="9" style="13"/>
    <col min="13316" max="13316" width="6" style="13" bestFit="1" customWidth="1"/>
    <col min="13317" max="13318" width="13.125" style="13" customWidth="1"/>
    <col min="13319" max="13569" width="9" style="13"/>
    <col min="13570" max="13570" width="48" style="13" customWidth="1"/>
    <col min="13571" max="13571" width="9" style="13"/>
    <col min="13572" max="13572" width="6" style="13" bestFit="1" customWidth="1"/>
    <col min="13573" max="13574" width="13.125" style="13" customWidth="1"/>
    <col min="13575" max="13825" width="9" style="13"/>
    <col min="13826" max="13826" width="48" style="13" customWidth="1"/>
    <col min="13827" max="13827" width="9" style="13"/>
    <col min="13828" max="13828" width="6" style="13" bestFit="1" customWidth="1"/>
    <col min="13829" max="13830" width="13.125" style="13" customWidth="1"/>
    <col min="13831" max="14081" width="9" style="13"/>
    <col min="14082" max="14082" width="48" style="13" customWidth="1"/>
    <col min="14083" max="14083" width="9" style="13"/>
    <col min="14084" max="14084" width="6" style="13" bestFit="1" customWidth="1"/>
    <col min="14085" max="14086" width="13.125" style="13" customWidth="1"/>
    <col min="14087" max="14337" width="9" style="13"/>
    <col min="14338" max="14338" width="48" style="13" customWidth="1"/>
    <col min="14339" max="14339" width="9" style="13"/>
    <col min="14340" max="14340" width="6" style="13" bestFit="1" customWidth="1"/>
    <col min="14341" max="14342" width="13.125" style="13" customWidth="1"/>
    <col min="14343" max="14593" width="9" style="13"/>
    <col min="14594" max="14594" width="48" style="13" customWidth="1"/>
    <col min="14595" max="14595" width="9" style="13"/>
    <col min="14596" max="14596" width="6" style="13" bestFit="1" customWidth="1"/>
    <col min="14597" max="14598" width="13.125" style="13" customWidth="1"/>
    <col min="14599" max="14849" width="9" style="13"/>
    <col min="14850" max="14850" width="48" style="13" customWidth="1"/>
    <col min="14851" max="14851" width="9" style="13"/>
    <col min="14852" max="14852" width="6" style="13" bestFit="1" customWidth="1"/>
    <col min="14853" max="14854" width="13.125" style="13" customWidth="1"/>
    <col min="14855" max="15105" width="9" style="13"/>
    <col min="15106" max="15106" width="48" style="13" customWidth="1"/>
    <col min="15107" max="15107" width="9" style="13"/>
    <col min="15108" max="15108" width="6" style="13" bestFit="1" customWidth="1"/>
    <col min="15109" max="15110" width="13.125" style="13" customWidth="1"/>
    <col min="15111" max="15361" width="9" style="13"/>
    <col min="15362" max="15362" width="48" style="13" customWidth="1"/>
    <col min="15363" max="15363" width="9" style="13"/>
    <col min="15364" max="15364" width="6" style="13" bestFit="1" customWidth="1"/>
    <col min="15365" max="15366" width="13.125" style="13" customWidth="1"/>
    <col min="15367" max="15617" width="9" style="13"/>
    <col min="15618" max="15618" width="48" style="13" customWidth="1"/>
    <col min="15619" max="15619" width="9" style="13"/>
    <col min="15620" max="15620" width="6" style="13" bestFit="1" customWidth="1"/>
    <col min="15621" max="15622" width="13.125" style="13" customWidth="1"/>
    <col min="15623" max="15873" width="9" style="13"/>
    <col min="15874" max="15874" width="48" style="13" customWidth="1"/>
    <col min="15875" max="15875" width="9" style="13"/>
    <col min="15876" max="15876" width="6" style="13" bestFit="1" customWidth="1"/>
    <col min="15877" max="15878" width="13.125" style="13" customWidth="1"/>
    <col min="15879" max="16129" width="9" style="13"/>
    <col min="16130" max="16130" width="48" style="13" customWidth="1"/>
    <col min="16131" max="16131" width="9" style="13"/>
    <col min="16132" max="16132" width="6" style="13" bestFit="1" customWidth="1"/>
    <col min="16133" max="16134" width="13.125" style="13" customWidth="1"/>
    <col min="16135" max="16384" width="9" style="13"/>
  </cols>
  <sheetData>
    <row r="1" spans="1:251" s="64" customFormat="1" ht="13.6">
      <c r="A1" s="60" t="s">
        <v>223</v>
      </c>
      <c r="B1" s="51" t="s">
        <v>30</v>
      </c>
      <c r="C1" s="61"/>
      <c r="D1" s="61"/>
      <c r="E1" s="62" t="s">
        <v>40</v>
      </c>
      <c r="F1" s="63">
        <f>SUBTOTAL(9,F5:F117)</f>
        <v>0</v>
      </c>
    </row>
    <row r="2" spans="1:251" s="11" customFormat="1" ht="13.6">
      <c r="A2" s="7"/>
      <c r="B2" s="157"/>
      <c r="C2" s="8"/>
      <c r="D2" s="8"/>
      <c r="E2" s="9"/>
      <c r="F2" s="9"/>
      <c r="G2" s="10"/>
      <c r="H2" s="10"/>
      <c r="I2" s="10"/>
      <c r="J2" s="10"/>
      <c r="K2" s="10"/>
      <c r="L2" s="10"/>
      <c r="M2" s="10"/>
      <c r="N2" s="10"/>
      <c r="O2" s="10"/>
    </row>
    <row r="3" spans="1:251" s="64" customFormat="1" ht="13.6">
      <c r="A3" s="60"/>
      <c r="B3" s="51" t="s">
        <v>56</v>
      </c>
      <c r="C3" s="61" t="s">
        <v>57</v>
      </c>
      <c r="D3" s="61" t="s">
        <v>60</v>
      </c>
      <c r="E3" s="65" t="s">
        <v>58</v>
      </c>
      <c r="F3" s="63" t="s">
        <v>59</v>
      </c>
    </row>
    <row r="4" spans="1:251" s="64" customFormat="1" ht="13.6">
      <c r="A4" s="60"/>
      <c r="B4" s="51"/>
      <c r="C4" s="61"/>
      <c r="D4" s="61"/>
      <c r="E4" s="255"/>
      <c r="F4" s="63"/>
    </row>
    <row r="5" spans="1:251" s="135" customFormat="1" ht="13.6">
      <c r="A5" s="124">
        <v>1</v>
      </c>
      <c r="B5" s="158" t="s">
        <v>255</v>
      </c>
      <c r="C5" s="133"/>
      <c r="D5" s="133"/>
      <c r="E5" s="256"/>
      <c r="F5" s="134"/>
    </row>
    <row r="6" spans="1:251" s="135" customFormat="1" ht="387.2">
      <c r="A6" s="236"/>
      <c r="B6" s="158" t="s">
        <v>246</v>
      </c>
      <c r="C6" s="133"/>
      <c r="D6" s="133"/>
      <c r="E6" s="256"/>
      <c r="F6" s="134"/>
    </row>
    <row r="7" spans="1:251" s="135" customFormat="1" ht="361.4">
      <c r="A7" s="236"/>
      <c r="B7" s="158" t="s">
        <v>247</v>
      </c>
      <c r="C7" s="133"/>
      <c r="D7" s="133"/>
      <c r="E7" s="256"/>
      <c r="F7" s="134"/>
    </row>
    <row r="8" spans="1:251" s="135" customFormat="1" ht="387.2">
      <c r="A8" s="236"/>
      <c r="B8" s="158" t="s">
        <v>248</v>
      </c>
      <c r="C8" s="133"/>
      <c r="D8" s="133"/>
      <c r="E8" s="256"/>
      <c r="F8" s="134"/>
    </row>
    <row r="9" spans="1:251" s="135" customFormat="1" ht="309.75">
      <c r="A9" s="236"/>
      <c r="B9" s="158" t="s">
        <v>249</v>
      </c>
      <c r="C9" s="133"/>
      <c r="D9" s="133"/>
      <c r="E9" s="256"/>
      <c r="F9" s="134"/>
    </row>
    <row r="10" spans="1:251" s="135" customFormat="1" ht="348.45">
      <c r="A10" s="236"/>
      <c r="B10" s="158" t="s">
        <v>250</v>
      </c>
      <c r="C10" s="133"/>
      <c r="D10" s="133"/>
      <c r="E10" s="256"/>
      <c r="F10" s="134"/>
    </row>
    <row r="11" spans="1:251" s="135" customFormat="1" ht="409.6">
      <c r="A11" s="236"/>
      <c r="B11" s="159" t="s">
        <v>251</v>
      </c>
      <c r="C11" s="133"/>
      <c r="D11" s="133"/>
      <c r="E11" s="256"/>
      <c r="F11" s="134"/>
    </row>
    <row r="12" spans="1:251" s="135" customFormat="1" ht="400.1">
      <c r="A12" s="236"/>
      <c r="B12" s="159" t="s">
        <v>252</v>
      </c>
      <c r="C12" s="133"/>
      <c r="D12" s="133"/>
      <c r="E12" s="256"/>
      <c r="F12" s="134"/>
    </row>
    <row r="13" spans="1:251" s="135" customFormat="1" ht="409.6">
      <c r="A13" s="236"/>
      <c r="B13" s="159" t="s">
        <v>253</v>
      </c>
      <c r="C13" s="133"/>
      <c r="D13" s="133"/>
      <c r="E13" s="256"/>
      <c r="F13" s="134"/>
    </row>
    <row r="14" spans="1:251" s="135" customFormat="1" ht="154.9">
      <c r="A14" s="236"/>
      <c r="B14" s="220" t="s">
        <v>254</v>
      </c>
      <c r="C14" s="133"/>
      <c r="D14" s="133"/>
      <c r="E14" s="256"/>
      <c r="F14" s="134"/>
    </row>
    <row r="15" spans="1:251" s="89" customFormat="1">
      <c r="A15" s="222"/>
      <c r="B15" s="90" t="s">
        <v>114</v>
      </c>
      <c r="C15" s="111"/>
      <c r="D15" s="111"/>
      <c r="E15" s="92"/>
      <c r="F15" s="93"/>
      <c r="G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row>
    <row r="16" spans="1:251" s="135" customFormat="1" ht="13.6">
      <c r="A16" s="236"/>
      <c r="B16" s="161" t="s">
        <v>256</v>
      </c>
      <c r="C16" s="162" t="s">
        <v>37</v>
      </c>
      <c r="D16" s="162">
        <v>1</v>
      </c>
      <c r="E16" s="257">
        <v>0</v>
      </c>
      <c r="F16" s="136">
        <f>+E16*D16</f>
        <v>0</v>
      </c>
    </row>
    <row r="17" spans="1:19" s="135" customFormat="1" ht="13.6">
      <c r="A17" s="236"/>
      <c r="B17" s="161" t="s">
        <v>67</v>
      </c>
      <c r="C17" s="162"/>
      <c r="D17" s="162"/>
      <c r="E17" s="258"/>
      <c r="F17" s="163"/>
    </row>
    <row r="18" spans="1:19" s="68" customFormat="1">
      <c r="A18" s="237"/>
      <c r="B18" s="70"/>
      <c r="C18" s="66"/>
      <c r="D18" s="66"/>
      <c r="E18" s="259"/>
      <c r="F18" s="69"/>
    </row>
    <row r="19" spans="1:19" s="1" customFormat="1" ht="38.75">
      <c r="A19" s="206">
        <f>MAX($A$4:A18)+1</f>
        <v>2</v>
      </c>
      <c r="B19" s="218" t="s">
        <v>231</v>
      </c>
      <c r="C19" s="86" t="s">
        <v>39</v>
      </c>
      <c r="D19" s="86">
        <v>2</v>
      </c>
      <c r="E19" s="260">
        <v>0</v>
      </c>
      <c r="F19" s="71">
        <f>+E19*D19</f>
        <v>0</v>
      </c>
      <c r="G19" s="80"/>
      <c r="H19" s="80"/>
      <c r="I19" s="80"/>
      <c r="J19" s="80"/>
      <c r="K19" s="80"/>
      <c r="L19" s="80"/>
      <c r="M19" s="80"/>
      <c r="N19" s="80"/>
      <c r="O19" s="80"/>
      <c r="P19" s="80"/>
      <c r="Q19" s="80"/>
      <c r="R19" s="80"/>
      <c r="S19" s="80"/>
    </row>
    <row r="20" spans="1:19" s="1" customFormat="1">
      <c r="A20" s="204"/>
      <c r="B20" s="218" t="s">
        <v>232</v>
      </c>
      <c r="C20" s="86"/>
      <c r="D20" s="86"/>
      <c r="E20" s="20"/>
      <c r="G20" s="80"/>
      <c r="H20" s="80"/>
      <c r="I20" s="80"/>
      <c r="J20" s="80"/>
      <c r="K20" s="80"/>
      <c r="L20" s="80"/>
      <c r="M20" s="80"/>
      <c r="N20" s="80"/>
      <c r="O20" s="80"/>
      <c r="P20" s="80"/>
      <c r="Q20" s="80"/>
      <c r="R20" s="80"/>
      <c r="S20" s="80"/>
    </row>
    <row r="21" spans="1:19" s="1" customFormat="1">
      <c r="A21" s="204"/>
      <c r="B21" s="218" t="s">
        <v>67</v>
      </c>
      <c r="C21" s="86"/>
      <c r="D21" s="86"/>
      <c r="E21" s="20"/>
      <c r="G21" s="80"/>
      <c r="H21" s="80"/>
      <c r="I21" s="80"/>
      <c r="J21" s="80"/>
      <c r="K21" s="80"/>
      <c r="L21" s="80"/>
      <c r="M21" s="80"/>
      <c r="N21" s="80"/>
      <c r="O21" s="80"/>
      <c r="P21" s="80"/>
      <c r="Q21" s="80"/>
      <c r="R21" s="80"/>
      <c r="S21" s="80"/>
    </row>
    <row r="22" spans="1:19" s="1" customFormat="1">
      <c r="A22" s="204"/>
      <c r="B22" s="218"/>
      <c r="C22" s="86"/>
      <c r="D22" s="86"/>
      <c r="E22" s="20"/>
      <c r="G22" s="80"/>
      <c r="H22" s="80"/>
      <c r="I22" s="80"/>
      <c r="J22" s="80"/>
      <c r="K22" s="80"/>
      <c r="L22" s="80"/>
      <c r="M22" s="80"/>
      <c r="N22" s="80"/>
      <c r="O22" s="80"/>
      <c r="P22" s="80"/>
      <c r="Q22" s="80"/>
      <c r="R22" s="80"/>
      <c r="S22" s="80"/>
    </row>
    <row r="23" spans="1:19" s="1" customFormat="1" ht="25.85">
      <c r="A23" s="206">
        <f>MAX($A$4:A22)+1</f>
        <v>3</v>
      </c>
      <c r="B23" s="218" t="s">
        <v>233</v>
      </c>
      <c r="C23" s="86" t="s">
        <v>39</v>
      </c>
      <c r="D23" s="86">
        <v>2</v>
      </c>
      <c r="E23" s="260">
        <v>0</v>
      </c>
      <c r="F23" s="71">
        <f>+E23*D23</f>
        <v>0</v>
      </c>
      <c r="G23" s="80"/>
      <c r="H23" s="80"/>
      <c r="I23" s="80"/>
      <c r="J23" s="80"/>
      <c r="K23" s="80"/>
      <c r="L23" s="80"/>
      <c r="M23" s="80"/>
      <c r="N23" s="80"/>
      <c r="O23" s="80"/>
      <c r="P23" s="80"/>
      <c r="Q23" s="80"/>
      <c r="R23" s="80"/>
      <c r="S23" s="80"/>
    </row>
    <row r="24" spans="1:19" s="1" customFormat="1">
      <c r="A24" s="206"/>
      <c r="B24" s="218" t="s">
        <v>234</v>
      </c>
      <c r="C24" s="86"/>
      <c r="D24" s="86"/>
      <c r="E24" s="20"/>
      <c r="G24" s="80"/>
      <c r="H24" s="80"/>
      <c r="I24" s="80"/>
      <c r="J24" s="80"/>
      <c r="K24" s="80"/>
      <c r="L24" s="80"/>
      <c r="M24" s="80"/>
      <c r="N24" s="80"/>
      <c r="O24" s="80"/>
      <c r="P24" s="80"/>
      <c r="Q24" s="80"/>
      <c r="R24" s="80"/>
      <c r="S24" s="80"/>
    </row>
    <row r="25" spans="1:19" s="1" customFormat="1">
      <c r="A25" s="206"/>
      <c r="B25" s="218" t="s">
        <v>67</v>
      </c>
      <c r="C25" s="86"/>
      <c r="D25" s="86"/>
      <c r="E25" s="20"/>
      <c r="G25" s="80"/>
      <c r="H25" s="80"/>
      <c r="I25" s="80"/>
      <c r="J25" s="80"/>
      <c r="K25" s="80"/>
      <c r="L25" s="80"/>
      <c r="M25" s="80"/>
      <c r="N25" s="80"/>
      <c r="O25" s="80"/>
      <c r="P25" s="80"/>
      <c r="Q25" s="80"/>
      <c r="R25" s="80"/>
      <c r="S25" s="80"/>
    </row>
    <row r="26" spans="1:19" s="1" customFormat="1">
      <c r="A26" s="204"/>
      <c r="B26" s="82"/>
      <c r="C26" s="66"/>
      <c r="D26" s="66"/>
      <c r="E26" s="20"/>
      <c r="F26" s="67"/>
    </row>
    <row r="27" spans="1:19" s="1" customFormat="1" ht="51.65">
      <c r="A27" s="206">
        <f>MAX($A$4:A26)+1</f>
        <v>4</v>
      </c>
      <c r="B27" s="70" t="s">
        <v>244</v>
      </c>
      <c r="C27" s="66"/>
      <c r="D27" s="66"/>
      <c r="E27" s="20"/>
      <c r="F27" s="67"/>
    </row>
    <row r="28" spans="1:19" s="4" customFormat="1">
      <c r="A28" s="229"/>
      <c r="B28" s="219" t="s">
        <v>240</v>
      </c>
      <c r="C28" s="66"/>
      <c r="D28" s="66"/>
      <c r="E28" s="20"/>
      <c r="F28" s="1"/>
    </row>
    <row r="29" spans="1:19" s="1" customFormat="1" ht="13.6">
      <c r="A29" s="229"/>
      <c r="B29" s="219" t="s">
        <v>241</v>
      </c>
      <c r="C29" s="66"/>
      <c r="D29" s="66"/>
      <c r="E29" s="261"/>
      <c r="F29" s="79"/>
    </row>
    <row r="30" spans="1:19" s="1" customFormat="1" ht="13.6">
      <c r="A30" s="229"/>
      <c r="B30" s="219" t="s">
        <v>242</v>
      </c>
      <c r="C30" s="66"/>
      <c r="D30" s="66"/>
      <c r="E30" s="261"/>
      <c r="F30" s="79"/>
    </row>
    <row r="31" spans="1:19" s="4" customFormat="1">
      <c r="A31" s="204"/>
      <c r="B31" s="82" t="s">
        <v>243</v>
      </c>
      <c r="C31" s="66" t="s">
        <v>39</v>
      </c>
      <c r="D31" s="66">
        <v>2</v>
      </c>
      <c r="E31" s="260">
        <v>0</v>
      </c>
      <c r="F31" s="71">
        <f>D31*E31</f>
        <v>0</v>
      </c>
    </row>
    <row r="32" spans="1:19" s="1" customFormat="1">
      <c r="A32" s="204"/>
      <c r="B32" s="177" t="s">
        <v>67</v>
      </c>
      <c r="C32" s="66"/>
      <c r="D32" s="66"/>
      <c r="E32" s="20"/>
      <c r="F32" s="67"/>
    </row>
    <row r="33" spans="1:6" s="1" customFormat="1">
      <c r="A33" s="204"/>
      <c r="B33" s="177"/>
      <c r="C33" s="66"/>
      <c r="D33" s="66"/>
      <c r="E33" s="20"/>
    </row>
    <row r="34" spans="1:6" s="1" customFormat="1" ht="51.65">
      <c r="A34" s="206">
        <f>MAX($A$4:A33)+1</f>
        <v>5</v>
      </c>
      <c r="B34" s="177" t="s">
        <v>239</v>
      </c>
      <c r="C34" s="86"/>
      <c r="D34" s="86"/>
      <c r="E34" s="88"/>
      <c r="F34" s="67"/>
    </row>
    <row r="35" spans="1:6" s="1" customFormat="1" ht="17">
      <c r="A35" s="204"/>
      <c r="B35" s="177" t="s">
        <v>235</v>
      </c>
      <c r="C35" s="86"/>
      <c r="D35" s="86"/>
      <c r="E35" s="88"/>
      <c r="F35" s="67"/>
    </row>
    <row r="36" spans="1:6" s="1" customFormat="1" ht="17">
      <c r="A36" s="204"/>
      <c r="B36" s="177" t="s">
        <v>236</v>
      </c>
      <c r="C36" s="86"/>
      <c r="D36" s="86"/>
      <c r="E36" s="88"/>
      <c r="F36" s="67"/>
    </row>
    <row r="37" spans="1:6" s="1" customFormat="1" ht="17">
      <c r="A37" s="204"/>
      <c r="B37" s="177" t="s">
        <v>237</v>
      </c>
      <c r="C37" s="86"/>
      <c r="D37" s="86"/>
      <c r="E37" s="262"/>
      <c r="F37" s="86"/>
    </row>
    <row r="38" spans="1:6" s="1" customFormat="1">
      <c r="A38" s="204"/>
      <c r="B38" s="177" t="s">
        <v>31</v>
      </c>
      <c r="C38" s="86"/>
      <c r="D38" s="86"/>
      <c r="E38" s="262"/>
      <c r="F38" s="86"/>
    </row>
    <row r="39" spans="1:6" s="1" customFormat="1">
      <c r="A39" s="204"/>
      <c r="B39" s="177" t="s">
        <v>238</v>
      </c>
      <c r="C39" s="86" t="s">
        <v>37</v>
      </c>
      <c r="D39" s="86">
        <v>2</v>
      </c>
      <c r="E39" s="260">
        <v>0</v>
      </c>
      <c r="F39" s="125">
        <f t="shared" ref="F39" si="0">D39*E39</f>
        <v>0</v>
      </c>
    </row>
    <row r="40" spans="1:6" s="1" customFormat="1">
      <c r="A40" s="238"/>
      <c r="B40" s="164"/>
      <c r="C40" s="165"/>
      <c r="D40" s="165"/>
      <c r="E40" s="258"/>
      <c r="F40" s="163"/>
    </row>
    <row r="41" spans="1:6" s="160" customFormat="1" ht="142">
      <c r="A41" s="183">
        <f>MAX($A$5:A40)+1</f>
        <v>6</v>
      </c>
      <c r="B41" s="161" t="s">
        <v>199</v>
      </c>
      <c r="C41" s="162"/>
      <c r="D41" s="162"/>
      <c r="E41" s="258"/>
      <c r="F41" s="163"/>
    </row>
    <row r="42" spans="1:6" s="160" customFormat="1" ht="38.75">
      <c r="A42" s="183"/>
      <c r="B42" s="161" t="s">
        <v>133</v>
      </c>
      <c r="C42" s="162"/>
      <c r="D42" s="162"/>
      <c r="E42" s="258"/>
      <c r="F42" s="163"/>
    </row>
    <row r="43" spans="1:6" s="160" customFormat="1" ht="13.6">
      <c r="A43" s="183"/>
      <c r="B43" s="57" t="s">
        <v>134</v>
      </c>
      <c r="C43" s="68"/>
      <c r="D43" s="68"/>
      <c r="E43" s="20"/>
      <c r="F43" s="125"/>
    </row>
    <row r="44" spans="1:6" s="160" customFormat="1" ht="27.2">
      <c r="A44" s="183"/>
      <c r="B44" s="166" t="s">
        <v>200</v>
      </c>
      <c r="C44" s="68"/>
      <c r="D44" s="68"/>
      <c r="E44" s="20"/>
      <c r="F44" s="125"/>
    </row>
    <row r="45" spans="1:6" s="160" customFormat="1">
      <c r="A45" s="183"/>
      <c r="B45" s="53" t="s">
        <v>135</v>
      </c>
      <c r="C45" s="68"/>
      <c r="D45" s="68"/>
      <c r="E45" s="20"/>
      <c r="F45" s="125"/>
    </row>
    <row r="46" spans="1:6" s="160" customFormat="1">
      <c r="A46" s="239"/>
      <c r="B46" s="161" t="s">
        <v>230</v>
      </c>
      <c r="C46" s="162" t="s">
        <v>39</v>
      </c>
      <c r="D46" s="162">
        <v>2</v>
      </c>
      <c r="E46" s="257">
        <v>0</v>
      </c>
      <c r="F46" s="125">
        <f>+E46*D46</f>
        <v>0</v>
      </c>
    </row>
    <row r="47" spans="1:6" s="160" customFormat="1">
      <c r="A47" s="239"/>
      <c r="B47" s="161" t="s">
        <v>447</v>
      </c>
      <c r="C47" s="165"/>
      <c r="D47" s="165"/>
      <c r="E47" s="258"/>
      <c r="F47" s="163"/>
    </row>
    <row r="48" spans="1:6" s="160" customFormat="1">
      <c r="A48" s="238"/>
      <c r="B48" s="164" t="s">
        <v>67</v>
      </c>
      <c r="C48" s="165"/>
      <c r="D48" s="165"/>
      <c r="E48" s="258"/>
      <c r="F48" s="163"/>
    </row>
    <row r="49" spans="1:6" s="160" customFormat="1" ht="13.6">
      <c r="A49" s="240"/>
      <c r="B49" s="100"/>
      <c r="C49" s="156"/>
      <c r="D49" s="156"/>
      <c r="E49" s="263"/>
      <c r="F49" s="168"/>
    </row>
    <row r="50" spans="1:6" s="160" customFormat="1" ht="38.75">
      <c r="A50" s="183">
        <f>MAX($A$5:A49)+1</f>
        <v>7</v>
      </c>
      <c r="B50" s="70" t="s">
        <v>32</v>
      </c>
      <c r="C50" s="66"/>
      <c r="D50" s="66"/>
      <c r="E50" s="88"/>
      <c r="F50" s="67"/>
    </row>
    <row r="51" spans="1:6" s="1" customFormat="1">
      <c r="A51" s="204"/>
      <c r="B51" s="70" t="s">
        <v>33</v>
      </c>
      <c r="C51" s="66" t="s">
        <v>39</v>
      </c>
      <c r="D51" s="66">
        <v>8</v>
      </c>
      <c r="E51" s="257">
        <v>0</v>
      </c>
      <c r="F51" s="136">
        <f>D51*E51</f>
        <v>0</v>
      </c>
    </row>
    <row r="52" spans="1:6" s="160" customFormat="1">
      <c r="A52" s="204"/>
      <c r="B52" s="70" t="s">
        <v>203</v>
      </c>
      <c r="C52" s="66"/>
      <c r="D52" s="66"/>
      <c r="E52" s="88"/>
      <c r="F52" s="67"/>
    </row>
    <row r="53" spans="1:6" s="1" customFormat="1" ht="13.6">
      <c r="A53" s="240"/>
      <c r="B53" s="100" t="s">
        <v>120</v>
      </c>
      <c r="C53" s="156"/>
      <c r="D53" s="156"/>
      <c r="E53" s="263"/>
      <c r="F53" s="168"/>
    </row>
    <row r="54" spans="1:6" s="160" customFormat="1">
      <c r="A54" s="239"/>
      <c r="B54" s="161"/>
      <c r="C54" s="162"/>
      <c r="D54" s="162"/>
      <c r="E54" s="264"/>
      <c r="F54" s="125"/>
    </row>
    <row r="55" spans="1:6" s="160" customFormat="1" ht="38.75">
      <c r="A55" s="183">
        <f>MAX($A$5:A54)+1</f>
        <v>8</v>
      </c>
      <c r="B55" s="161" t="s">
        <v>191</v>
      </c>
      <c r="C55" s="162"/>
      <c r="D55" s="162"/>
      <c r="E55" s="258"/>
      <c r="F55" s="125"/>
    </row>
    <row r="56" spans="1:6" s="160" customFormat="1" ht="14.3" customHeight="1">
      <c r="A56" s="241"/>
      <c r="B56" s="161" t="s">
        <v>220</v>
      </c>
      <c r="C56" s="162" t="s">
        <v>39</v>
      </c>
      <c r="D56" s="162">
        <v>5</v>
      </c>
      <c r="E56" s="257">
        <v>0</v>
      </c>
      <c r="F56" s="125">
        <f>+E56*D56</f>
        <v>0</v>
      </c>
    </row>
    <row r="57" spans="1:6" s="160" customFormat="1" ht="14.3" customHeight="1">
      <c r="A57" s="241"/>
      <c r="B57" s="161" t="s">
        <v>204</v>
      </c>
      <c r="C57" s="162" t="s">
        <v>39</v>
      </c>
      <c r="D57" s="162">
        <v>5</v>
      </c>
      <c r="E57" s="257">
        <v>0</v>
      </c>
      <c r="F57" s="125">
        <f>+E57*D57</f>
        <v>0</v>
      </c>
    </row>
    <row r="58" spans="1:6" s="160" customFormat="1" ht="14.3" customHeight="1">
      <c r="A58" s="241"/>
      <c r="B58" s="161" t="s">
        <v>227</v>
      </c>
      <c r="C58" s="162" t="s">
        <v>39</v>
      </c>
      <c r="D58" s="162">
        <v>2</v>
      </c>
      <c r="E58" s="257">
        <v>0</v>
      </c>
      <c r="F58" s="125">
        <f>+E58*D58</f>
        <v>0</v>
      </c>
    </row>
    <row r="59" spans="1:6" s="160" customFormat="1" ht="14.3" customHeight="1">
      <c r="A59" s="241"/>
      <c r="B59" s="161" t="s">
        <v>228</v>
      </c>
      <c r="C59" s="162" t="s">
        <v>39</v>
      </c>
      <c r="D59" s="162">
        <v>2</v>
      </c>
      <c r="E59" s="257">
        <v>0</v>
      </c>
      <c r="F59" s="125">
        <f>+E59*D59</f>
        <v>0</v>
      </c>
    </row>
    <row r="60" spans="1:6" s="160" customFormat="1" ht="14.3" customHeight="1">
      <c r="A60" s="241"/>
      <c r="B60" s="161" t="s">
        <v>222</v>
      </c>
      <c r="C60" s="162" t="s">
        <v>39</v>
      </c>
      <c r="D60" s="162">
        <v>2</v>
      </c>
      <c r="E60" s="257">
        <v>0</v>
      </c>
      <c r="F60" s="125">
        <f>+E60*D60</f>
        <v>0</v>
      </c>
    </row>
    <row r="61" spans="1:6" s="160" customFormat="1">
      <c r="A61" s="241"/>
      <c r="B61" s="161" t="s">
        <v>226</v>
      </c>
      <c r="C61" s="162"/>
      <c r="D61" s="162"/>
      <c r="E61" s="258"/>
      <c r="F61" s="125"/>
    </row>
    <row r="62" spans="1:6" s="160" customFormat="1">
      <c r="A62" s="241"/>
      <c r="B62" s="161" t="s">
        <v>67</v>
      </c>
      <c r="C62" s="162"/>
      <c r="D62" s="162"/>
      <c r="E62" s="258"/>
      <c r="F62" s="125"/>
    </row>
    <row r="63" spans="1:6" s="160" customFormat="1">
      <c r="A63" s="239"/>
      <c r="B63" s="161"/>
      <c r="C63" s="162"/>
      <c r="D63" s="162"/>
      <c r="E63" s="264"/>
      <c r="F63" s="125"/>
    </row>
    <row r="64" spans="1:6" s="160" customFormat="1" ht="38.75">
      <c r="A64" s="183">
        <f>MAX($A$5:A63)+1</f>
        <v>9</v>
      </c>
      <c r="B64" s="161" t="s">
        <v>192</v>
      </c>
      <c r="C64" s="162"/>
      <c r="D64" s="162"/>
      <c r="E64" s="258"/>
      <c r="F64" s="125"/>
    </row>
    <row r="65" spans="1:6" s="160" customFormat="1" ht="14.3" customHeight="1">
      <c r="A65" s="241"/>
      <c r="B65" s="161" t="s">
        <v>204</v>
      </c>
      <c r="C65" s="162" t="s">
        <v>39</v>
      </c>
      <c r="D65" s="162">
        <v>10</v>
      </c>
      <c r="E65" s="257">
        <v>0</v>
      </c>
      <c r="F65" s="125">
        <f>+E65*D65</f>
        <v>0</v>
      </c>
    </row>
    <row r="66" spans="1:6" s="160" customFormat="1" ht="14.3" customHeight="1">
      <c r="A66" s="241"/>
      <c r="B66" s="161" t="s">
        <v>228</v>
      </c>
      <c r="C66" s="162" t="s">
        <v>39</v>
      </c>
      <c r="D66" s="162">
        <v>2</v>
      </c>
      <c r="E66" s="257">
        <v>0</v>
      </c>
      <c r="F66" s="125">
        <f>+E66*D66</f>
        <v>0</v>
      </c>
    </row>
    <row r="67" spans="1:6" s="160" customFormat="1" ht="14.3" customHeight="1">
      <c r="A67" s="241"/>
      <c r="B67" s="161" t="s">
        <v>222</v>
      </c>
      <c r="C67" s="162" t="s">
        <v>39</v>
      </c>
      <c r="D67" s="162">
        <v>4</v>
      </c>
      <c r="E67" s="257">
        <v>0</v>
      </c>
      <c r="F67" s="125">
        <f>+E67*D67</f>
        <v>0</v>
      </c>
    </row>
    <row r="68" spans="1:6" s="160" customFormat="1">
      <c r="A68" s="241"/>
      <c r="B68" s="161" t="s">
        <v>229</v>
      </c>
      <c r="C68" s="162"/>
      <c r="D68" s="162"/>
      <c r="E68" s="258"/>
      <c r="F68" s="125"/>
    </row>
    <row r="69" spans="1:6" s="160" customFormat="1">
      <c r="A69" s="241"/>
      <c r="B69" s="161" t="s">
        <v>67</v>
      </c>
      <c r="C69" s="162"/>
      <c r="D69" s="162"/>
      <c r="E69" s="258"/>
      <c r="F69" s="125"/>
    </row>
    <row r="70" spans="1:6" s="160" customFormat="1">
      <c r="A70" s="204"/>
      <c r="B70" s="70"/>
      <c r="C70" s="66"/>
      <c r="D70" s="66"/>
      <c r="E70" s="88"/>
      <c r="F70" s="67"/>
    </row>
    <row r="71" spans="1:6" s="160" customFormat="1" ht="25.85">
      <c r="A71" s="183">
        <f>MAX($A$5:A70)+1</f>
        <v>10</v>
      </c>
      <c r="B71" s="70" t="s">
        <v>34</v>
      </c>
      <c r="C71" s="66"/>
      <c r="D71" s="66"/>
      <c r="E71" s="88"/>
      <c r="F71" s="67"/>
    </row>
    <row r="72" spans="1:6" s="160" customFormat="1">
      <c r="A72" s="204"/>
      <c r="B72" s="70" t="s">
        <v>220</v>
      </c>
      <c r="C72" s="66" t="s">
        <v>39</v>
      </c>
      <c r="D72" s="66">
        <v>4</v>
      </c>
      <c r="E72" s="257">
        <v>0</v>
      </c>
      <c r="F72" s="136">
        <f>D72*E72</f>
        <v>0</v>
      </c>
    </row>
    <row r="73" spans="1:6" s="160" customFormat="1" ht="13.6">
      <c r="A73" s="239"/>
      <c r="B73" s="166" t="s">
        <v>136</v>
      </c>
      <c r="C73" s="162"/>
      <c r="D73" s="162"/>
      <c r="E73" s="265"/>
      <c r="F73" s="125"/>
    </row>
    <row r="74" spans="1:6" s="160" customFormat="1">
      <c r="A74" s="204"/>
      <c r="B74" s="70" t="s">
        <v>221</v>
      </c>
      <c r="C74" s="66"/>
      <c r="D74" s="66"/>
      <c r="E74" s="88"/>
      <c r="F74" s="67"/>
    </row>
    <row r="75" spans="1:6" s="160" customFormat="1">
      <c r="A75" s="204"/>
      <c r="B75" s="53" t="s">
        <v>120</v>
      </c>
      <c r="C75" s="86"/>
      <c r="D75" s="86"/>
      <c r="E75" s="88"/>
      <c r="F75" s="67"/>
    </row>
    <row r="76" spans="1:6" s="68" customFormat="1">
      <c r="A76" s="237"/>
      <c r="B76" s="70"/>
      <c r="C76" s="66"/>
      <c r="D76" s="66"/>
      <c r="E76" s="259"/>
      <c r="F76" s="67"/>
    </row>
    <row r="77" spans="1:6" ht="64.55">
      <c r="A77" s="183">
        <f>MAX($A$5:A76)+1</f>
        <v>11</v>
      </c>
      <c r="B77" s="161" t="s">
        <v>193</v>
      </c>
      <c r="C77" s="165"/>
      <c r="D77" s="165"/>
      <c r="E77" s="265"/>
      <c r="F77" s="163"/>
    </row>
    <row r="78" spans="1:6" ht="103.25">
      <c r="A78" s="239"/>
      <c r="B78" s="161" t="s">
        <v>137</v>
      </c>
      <c r="C78" s="165"/>
      <c r="D78" s="165"/>
      <c r="E78" s="265"/>
      <c r="F78" s="163"/>
    </row>
    <row r="79" spans="1:6" ht="103.25">
      <c r="A79" s="239"/>
      <c r="B79" s="161" t="s">
        <v>138</v>
      </c>
      <c r="C79" s="165"/>
      <c r="D79" s="165"/>
      <c r="E79" s="265"/>
      <c r="F79" s="163"/>
    </row>
    <row r="80" spans="1:6" ht="51.65">
      <c r="A80" s="239"/>
      <c r="B80" s="161" t="s">
        <v>139</v>
      </c>
      <c r="C80" s="165"/>
      <c r="D80" s="165"/>
      <c r="E80" s="265"/>
      <c r="F80" s="163"/>
    </row>
    <row r="81" spans="1:6">
      <c r="A81" s="239"/>
      <c r="B81" s="161" t="s">
        <v>201</v>
      </c>
      <c r="C81" s="165" t="s">
        <v>39</v>
      </c>
      <c r="D81" s="165">
        <v>8</v>
      </c>
      <c r="E81" s="257">
        <v>0</v>
      </c>
      <c r="F81" s="136">
        <f t="shared" ref="F81" si="1">D81*E81</f>
        <v>0</v>
      </c>
    </row>
    <row r="82" spans="1:6">
      <c r="A82" s="239"/>
      <c r="B82" s="161" t="s">
        <v>202</v>
      </c>
      <c r="C82" s="165"/>
      <c r="D82" s="165"/>
      <c r="E82" s="266"/>
      <c r="F82" s="163"/>
    </row>
    <row r="83" spans="1:6">
      <c r="A83" s="239"/>
      <c r="B83" s="161" t="s">
        <v>67</v>
      </c>
      <c r="C83" s="165"/>
      <c r="D83" s="165"/>
      <c r="E83" s="266"/>
      <c r="F83" s="163"/>
    </row>
    <row r="84" spans="1:6">
      <c r="A84" s="204"/>
      <c r="B84" s="70"/>
      <c r="C84" s="66"/>
      <c r="D84" s="66"/>
      <c r="E84" s="88"/>
      <c r="F84" s="67"/>
    </row>
    <row r="85" spans="1:6" ht="51.65">
      <c r="A85" s="183">
        <f>MAX($A$5:A84)+1</f>
        <v>12</v>
      </c>
      <c r="B85" s="70" t="s">
        <v>140</v>
      </c>
      <c r="C85" s="66"/>
      <c r="D85" s="66"/>
      <c r="E85" s="88"/>
      <c r="F85" s="67"/>
    </row>
    <row r="86" spans="1:6">
      <c r="A86" s="204"/>
      <c r="B86" s="70" t="s">
        <v>141</v>
      </c>
      <c r="C86" s="66"/>
      <c r="D86" s="66"/>
      <c r="E86" s="88"/>
      <c r="F86" s="67"/>
    </row>
    <row r="87" spans="1:6">
      <c r="A87" s="204"/>
      <c r="B87" s="81" t="s">
        <v>142</v>
      </c>
      <c r="C87" s="66" t="s">
        <v>39</v>
      </c>
      <c r="D87" s="66">
        <v>8</v>
      </c>
      <c r="E87" s="257">
        <v>0</v>
      </c>
      <c r="F87" s="136">
        <f>D87*E87</f>
        <v>0</v>
      </c>
    </row>
    <row r="88" spans="1:6">
      <c r="A88" s="239"/>
      <c r="B88" s="161"/>
      <c r="C88" s="165"/>
      <c r="D88" s="165"/>
      <c r="E88" s="266"/>
      <c r="F88" s="163"/>
    </row>
    <row r="89" spans="1:6" ht="167.8">
      <c r="A89" s="183">
        <f>MAX($A$5:A88)+1</f>
        <v>13</v>
      </c>
      <c r="B89" s="167" t="s">
        <v>143</v>
      </c>
      <c r="C89" s="162"/>
      <c r="D89" s="162"/>
      <c r="E89" s="267"/>
      <c r="F89" s="125"/>
    </row>
    <row r="90" spans="1:6" ht="25.85">
      <c r="A90" s="238"/>
      <c r="B90" s="167" t="s">
        <v>144</v>
      </c>
      <c r="C90" s="162"/>
      <c r="D90" s="162"/>
      <c r="E90" s="267"/>
      <c r="F90" s="125"/>
    </row>
    <row r="91" spans="1:6" ht="90.35">
      <c r="A91" s="238"/>
      <c r="B91" s="167" t="s">
        <v>145</v>
      </c>
      <c r="C91" s="162" t="s">
        <v>146</v>
      </c>
      <c r="D91" s="169">
        <v>2387</v>
      </c>
      <c r="E91" s="257">
        <v>0</v>
      </c>
      <c r="F91" s="125">
        <f>D91*E91</f>
        <v>0</v>
      </c>
    </row>
    <row r="92" spans="1:6">
      <c r="A92" s="238"/>
      <c r="B92" s="167"/>
      <c r="C92" s="162"/>
      <c r="D92" s="169"/>
      <c r="E92" s="267"/>
      <c r="F92" s="125"/>
    </row>
    <row r="93" spans="1:6" ht="25.85">
      <c r="A93" s="183">
        <f>MAX($A$4:A90)+1</f>
        <v>14</v>
      </c>
      <c r="B93" s="182" t="s">
        <v>245</v>
      </c>
      <c r="C93" s="162"/>
      <c r="D93" s="162"/>
      <c r="E93" s="267"/>
      <c r="F93" s="125"/>
    </row>
    <row r="94" spans="1:6" ht="14.95">
      <c r="A94" s="238"/>
      <c r="B94" s="170" t="s">
        <v>147</v>
      </c>
      <c r="C94" s="162" t="s">
        <v>190</v>
      </c>
      <c r="D94" s="162">
        <v>158</v>
      </c>
      <c r="E94" s="257">
        <v>0</v>
      </c>
      <c r="F94" s="125">
        <f>D94*E94</f>
        <v>0</v>
      </c>
    </row>
    <row r="95" spans="1:6">
      <c r="A95" s="238"/>
      <c r="B95" s="74" t="s">
        <v>198</v>
      </c>
      <c r="C95" s="162"/>
      <c r="D95" s="162"/>
      <c r="E95" s="267"/>
      <c r="F95" s="125"/>
    </row>
    <row r="96" spans="1:6">
      <c r="A96" s="238"/>
      <c r="B96" s="74" t="s">
        <v>67</v>
      </c>
      <c r="C96" s="162"/>
      <c r="D96" s="162"/>
      <c r="E96" s="267"/>
      <c r="F96" s="125"/>
    </row>
    <row r="97" spans="1:15">
      <c r="A97" s="238"/>
      <c r="B97" s="167"/>
      <c r="C97" s="162"/>
      <c r="D97" s="169"/>
      <c r="E97" s="268"/>
      <c r="F97" s="125"/>
    </row>
    <row r="98" spans="1:15" ht="129.1">
      <c r="A98" s="183">
        <f>MAX($A$5:A97)+1</f>
        <v>15</v>
      </c>
      <c r="B98" s="167" t="s">
        <v>194</v>
      </c>
      <c r="C98" s="162"/>
      <c r="D98" s="169"/>
      <c r="E98" s="268"/>
      <c r="F98" s="125"/>
    </row>
    <row r="99" spans="1:15" ht="14.95">
      <c r="A99" s="238"/>
      <c r="B99" s="170" t="s">
        <v>26</v>
      </c>
      <c r="C99" s="162" t="s">
        <v>190</v>
      </c>
      <c r="D99" s="162">
        <v>145</v>
      </c>
      <c r="E99" s="257">
        <v>0</v>
      </c>
      <c r="F99" s="125">
        <f>D99*E99</f>
        <v>0</v>
      </c>
    </row>
    <row r="100" spans="1:15">
      <c r="A100" s="238"/>
      <c r="B100" s="74" t="s">
        <v>195</v>
      </c>
      <c r="C100" s="162"/>
      <c r="D100" s="169"/>
      <c r="E100" s="268"/>
      <c r="F100" s="125"/>
    </row>
    <row r="101" spans="1:15">
      <c r="A101" s="238"/>
      <c r="B101" s="74" t="s">
        <v>67</v>
      </c>
      <c r="C101" s="162"/>
      <c r="D101" s="169"/>
      <c r="E101" s="268"/>
      <c r="F101" s="125"/>
    </row>
    <row r="102" spans="1:15">
      <c r="A102" s="238"/>
      <c r="B102" s="167"/>
      <c r="C102" s="162"/>
      <c r="D102" s="169"/>
      <c r="E102" s="268"/>
      <c r="F102" s="125"/>
    </row>
    <row r="103" spans="1:15" ht="129.1">
      <c r="A103" s="183">
        <f>MAX($A$5:A102)+1</f>
        <v>16</v>
      </c>
      <c r="B103" s="167" t="s">
        <v>194</v>
      </c>
      <c r="C103" s="162"/>
      <c r="D103" s="169"/>
      <c r="E103" s="268"/>
      <c r="F103" s="125"/>
    </row>
    <row r="104" spans="1:15" s="160" customFormat="1" ht="14.95">
      <c r="A104" s="238"/>
      <c r="B104" s="170" t="s">
        <v>148</v>
      </c>
      <c r="C104" s="162" t="s">
        <v>190</v>
      </c>
      <c r="D104" s="162">
        <v>31</v>
      </c>
      <c r="E104" s="257">
        <v>0</v>
      </c>
      <c r="F104" s="125">
        <f>D104*E104</f>
        <v>0</v>
      </c>
    </row>
    <row r="105" spans="1:15" s="189" customFormat="1">
      <c r="A105" s="238"/>
      <c r="B105" s="74" t="s">
        <v>195</v>
      </c>
      <c r="C105" s="162"/>
      <c r="D105" s="169"/>
      <c r="E105" s="268"/>
      <c r="F105" s="125"/>
      <c r="G105" s="188"/>
      <c r="H105" s="188"/>
      <c r="I105" s="188"/>
      <c r="J105" s="188"/>
      <c r="K105" s="188"/>
      <c r="L105" s="188"/>
      <c r="M105" s="188"/>
      <c r="N105" s="188"/>
      <c r="O105" s="188"/>
    </row>
    <row r="106" spans="1:15" s="189" customFormat="1">
      <c r="A106" s="238"/>
      <c r="B106" s="74" t="s">
        <v>67</v>
      </c>
      <c r="C106" s="162"/>
      <c r="D106" s="169"/>
      <c r="E106" s="268"/>
      <c r="F106" s="125"/>
      <c r="G106" s="188"/>
      <c r="H106" s="188"/>
      <c r="I106" s="188"/>
      <c r="J106" s="188"/>
      <c r="K106" s="188"/>
      <c r="L106" s="188"/>
      <c r="M106" s="188"/>
      <c r="N106" s="188"/>
      <c r="O106" s="188"/>
    </row>
    <row r="107" spans="1:15">
      <c r="A107" s="238"/>
      <c r="B107" s="74"/>
      <c r="C107" s="162"/>
      <c r="D107" s="162"/>
      <c r="E107" s="267"/>
      <c r="F107" s="125"/>
    </row>
    <row r="108" spans="1:15" ht="64.55">
      <c r="A108" s="215">
        <f>MAX($A$18:A106)+1</f>
        <v>17</v>
      </c>
      <c r="B108" s="167" t="s">
        <v>205</v>
      </c>
      <c r="C108" s="76" t="s">
        <v>37</v>
      </c>
      <c r="D108" s="76">
        <v>1</v>
      </c>
      <c r="E108" s="257">
        <v>0</v>
      </c>
      <c r="F108" s="125">
        <f>D108*E108</f>
        <v>0</v>
      </c>
    </row>
    <row r="109" spans="1:15">
      <c r="A109" s="242"/>
      <c r="B109" s="184"/>
      <c r="C109" s="185"/>
      <c r="D109" s="186"/>
      <c r="E109" s="269"/>
      <c r="F109" s="187"/>
    </row>
    <row r="110" spans="1:15" ht="25.85">
      <c r="A110" s="216">
        <f>MAX($A$4:A109)+1</f>
        <v>18</v>
      </c>
      <c r="B110" s="184" t="s">
        <v>206</v>
      </c>
      <c r="C110" s="185" t="s">
        <v>37</v>
      </c>
      <c r="D110" s="186">
        <v>1</v>
      </c>
      <c r="E110" s="270">
        <v>0</v>
      </c>
      <c r="F110" s="187">
        <f>D110*E110</f>
        <v>0</v>
      </c>
    </row>
    <row r="111" spans="1:15" s="68" customFormat="1">
      <c r="A111" s="237"/>
      <c r="B111" s="70"/>
      <c r="C111" s="66"/>
      <c r="D111" s="66"/>
      <c r="E111" s="181"/>
      <c r="F111" s="69"/>
    </row>
    <row r="112" spans="1:15" ht="38.75">
      <c r="A112" s="243">
        <f>MAX($A$4:A111)+1</f>
        <v>19</v>
      </c>
      <c r="B112" s="190" t="s">
        <v>207</v>
      </c>
      <c r="C112" s="191" t="s">
        <v>37</v>
      </c>
      <c r="D112" s="191">
        <v>1</v>
      </c>
      <c r="E112" s="270">
        <v>0</v>
      </c>
      <c r="F112" s="192">
        <f>D112*E112</f>
        <v>0</v>
      </c>
    </row>
    <row r="113" spans="1:6">
      <c r="A113" s="244"/>
      <c r="B113" s="193"/>
      <c r="C113" s="194"/>
      <c r="D113" s="194"/>
      <c r="E113" s="271"/>
      <c r="F113" s="195"/>
    </row>
    <row r="114" spans="1:6" s="68" customFormat="1" ht="51.65">
      <c r="A114" s="215">
        <f>MAX($A$4:A113)+1</f>
        <v>20</v>
      </c>
      <c r="B114" s="77" t="s">
        <v>219</v>
      </c>
      <c r="C114" s="73" t="s">
        <v>61</v>
      </c>
      <c r="D114" s="73">
        <v>10</v>
      </c>
      <c r="E114" s="214">
        <v>0</v>
      </c>
      <c r="F114" s="69">
        <f>+E114*D114</f>
        <v>0</v>
      </c>
    </row>
    <row r="115" spans="1:6">
      <c r="A115" s="245"/>
      <c r="B115" s="197"/>
      <c r="C115" s="198"/>
      <c r="D115" s="199"/>
      <c r="E115" s="272"/>
      <c r="F115" s="192"/>
    </row>
    <row r="116" spans="1:6" ht="25.85">
      <c r="A116" s="243">
        <f>MAX($A$4:A115)+1</f>
        <v>21</v>
      </c>
      <c r="B116" s="200" t="s">
        <v>208</v>
      </c>
      <c r="C116" s="201" t="s">
        <v>37</v>
      </c>
      <c r="D116" s="202">
        <v>0.05</v>
      </c>
      <c r="E116" s="270"/>
      <c r="F116" s="203">
        <f>SUM(F77:F113)*D116</f>
        <v>0</v>
      </c>
    </row>
    <row r="117" spans="1:6" ht="13.6">
      <c r="A117" s="60"/>
      <c r="B117" s="51"/>
      <c r="C117" s="61"/>
      <c r="D117" s="61"/>
      <c r="E117" s="65"/>
      <c r="F117" s="63"/>
    </row>
  </sheetData>
  <sheetProtection password="E999" sheet="1" objects="1" scenarios="1"/>
  <pageMargins left="0.74803149606299213" right="0.35433070866141736" top="0.78740157480314965" bottom="0.59055118110236227" header="0" footer="0"/>
  <pageSetup paperSize="9" scale="83" orientation="portrait"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5</vt:i4>
      </vt:variant>
      <vt:variant>
        <vt:lpstr>Imenovani obsegi</vt:lpstr>
      </vt:variant>
      <vt:variant>
        <vt:i4>7</vt:i4>
      </vt:variant>
    </vt:vector>
  </HeadingPairs>
  <TitlesOfParts>
    <vt:vector size="12" baseType="lpstr">
      <vt:lpstr>REKAPITULACIJA</vt:lpstr>
      <vt:lpstr>SPLOŠNO</vt:lpstr>
      <vt:lpstr>OGREVANJE IN HLAJENJE</vt:lpstr>
      <vt:lpstr>VODOVOD</vt:lpstr>
      <vt:lpstr>PREZRAČEVANJE</vt:lpstr>
      <vt:lpstr>'OGREVANJE IN HLAJENJE'!Področje_tiskanja</vt:lpstr>
      <vt:lpstr>REKAPITULACIJA!Področje_tiskanja</vt:lpstr>
      <vt:lpstr>SPLOŠNO!Področje_tiskanja</vt:lpstr>
      <vt:lpstr>VODOVOD!Področje_tiskanja</vt:lpstr>
      <vt:lpstr>'OGREVANJE IN HLAJENJE'!Tiskanje_naslovov</vt:lpstr>
      <vt:lpstr>PREZRAČEVANJE!Tiskanje_naslovov</vt:lpstr>
      <vt:lpstr>VODOVOD!Tiskanje_naslovov</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Mitja</dc:creator>
  <cp:lastModifiedBy>Aleksander</cp:lastModifiedBy>
  <cp:lastPrinted>2021-08-06T11:36:27Z</cp:lastPrinted>
  <dcterms:created xsi:type="dcterms:W3CDTF">2010-03-30T09:03:09Z</dcterms:created>
  <dcterms:modified xsi:type="dcterms:W3CDTF">2021-08-07T17:56:37Z</dcterms:modified>
</cp:coreProperties>
</file>